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elena\Downloads\"/>
    </mc:Choice>
  </mc:AlternateContent>
  <xr:revisionPtr revIDLastSave="0" documentId="13_ncr:1_{5D55A046-2F10-4357-BEB5-632AADA86715}" xr6:coauthVersionLast="47" xr6:coauthVersionMax="47" xr10:uidLastSave="{00000000-0000-0000-0000-000000000000}"/>
  <bookViews>
    <workbookView xWindow="28680" yWindow="1680" windowWidth="29040" windowHeight="15840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2" l="1"/>
  <c r="N25" i="2"/>
  <c r="N23" i="2"/>
  <c r="N19" i="2"/>
  <c r="L19" i="2"/>
  <c r="M19" i="2"/>
  <c r="M23" i="2" s="1"/>
  <c r="M25" i="2" s="1"/>
  <c r="M26" i="2" l="1"/>
  <c r="L23" i="2"/>
  <c r="L26" i="2" s="1"/>
  <c r="L25" i="2" l="1"/>
  <c r="G30" i="1"/>
  <c r="H30" i="1"/>
  <c r="I30" i="1"/>
  <c r="J30" i="1"/>
  <c r="J19" i="2" l="1"/>
  <c r="J23" i="2" s="1"/>
  <c r="K19" i="2"/>
  <c r="K23" i="2" s="1"/>
  <c r="K26" i="2" s="1"/>
  <c r="J25" i="2" l="1"/>
  <c r="J26" i="2"/>
  <c r="K25" i="2"/>
  <c r="E19" i="2"/>
  <c r="E23" i="2" s="1"/>
  <c r="E26" i="2" s="1"/>
  <c r="F19" i="2"/>
  <c r="F23" i="2" s="1"/>
  <c r="F26" i="2" s="1"/>
  <c r="G19" i="2"/>
  <c r="G23" i="2" s="1"/>
  <c r="G26" i="2" s="1"/>
  <c r="H19" i="2"/>
  <c r="H23" i="2" s="1"/>
  <c r="H26" i="2" s="1"/>
  <c r="I19" i="2"/>
  <c r="I23" i="2" s="1"/>
  <c r="I26" i="2" s="1"/>
  <c r="D19" i="2"/>
  <c r="D23" i="2" s="1"/>
  <c r="D26" i="2" s="1"/>
  <c r="G25" i="2" l="1"/>
  <c r="F25" i="2"/>
  <c r="E25" i="2"/>
  <c r="H25" i="2"/>
  <c r="D25" i="2"/>
  <c r="I25" i="2"/>
</calcChain>
</file>

<file path=xl/sharedStrings.xml><?xml version="1.0" encoding="utf-8"?>
<sst xmlns="http://schemas.openxmlformats.org/spreadsheetml/2006/main" count="77" uniqueCount="47">
  <si>
    <t>Heimild:</t>
  </si>
  <si>
    <t xml:space="preserve">Sótt: </t>
  </si>
  <si>
    <t>1.4 Öryggi íbúa</t>
  </si>
  <si>
    <t>Fjöldi afbrota</t>
  </si>
  <si>
    <t>Ríkislögreglustjóri</t>
  </si>
  <si>
    <t>2011</t>
  </si>
  <si>
    <t>2012</t>
  </si>
  <si>
    <t>2013</t>
  </si>
  <si>
    <t>2014</t>
  </si>
  <si>
    <t>2015</t>
  </si>
  <si>
    <t>2016</t>
  </si>
  <si>
    <t>Hegningarlagabrot (yfirflokkur)*</t>
  </si>
  <si>
    <t>Brot gegn valdstjórninni</t>
  </si>
  <si>
    <t>Kynferðisbrot</t>
  </si>
  <si>
    <t>Manndráp og líkamsmeiðingar (ofbeldisbrot)</t>
  </si>
  <si>
    <t>Brot gegn friðhelgi einkalífs</t>
  </si>
  <si>
    <t>Auðgunarbrot</t>
  </si>
  <si>
    <t>Eignaspjöll</t>
  </si>
  <si>
    <t>Nytjastuldur</t>
  </si>
  <si>
    <t>Sérrefsilagabrot (yfirflokkur)</t>
  </si>
  <si>
    <t>Fíkniefnabrot</t>
  </si>
  <si>
    <t>Áfengislög</t>
  </si>
  <si>
    <t>Umferðarlagabrot (yfirflokkur)</t>
  </si>
  <si>
    <t>Undanskilin eru brot sem tengjast skjalafölsunum og "önnur brot".</t>
  </si>
  <si>
    <t>Hegningarlagabrot er yfirflokkur, þ.e. þar undir falla m.a. "brot gegn valdstjórninni", "kynferðisbrot" o.s.frv. sbr. lög nr. 19/1940.</t>
  </si>
  <si>
    <t>Fjöldi sérrefsilagabrota og umferðarlagabrot getur farið að hluta eftir frumkvæði lögreglu</t>
  </si>
  <si>
    <t>Hegningarlagabrot (yfirflokkur)</t>
  </si>
  <si>
    <t>Fjöldi íbúa</t>
  </si>
  <si>
    <t>Fjöldi afbrota pr. íbúa</t>
  </si>
  <si>
    <t>2017</t>
  </si>
  <si>
    <t>2018</t>
  </si>
  <si>
    <t>2019</t>
  </si>
  <si>
    <t>2020</t>
  </si>
  <si>
    <t>2021</t>
  </si>
  <si>
    <t xml:space="preserve">Landið allt </t>
  </si>
  <si>
    <t>Umferðalagabrot</t>
  </si>
  <si>
    <t>Hegningarlagabrot</t>
  </si>
  <si>
    <t>Sérrefsilagabrot</t>
  </si>
  <si>
    <t>Skýringar</t>
  </si>
  <si>
    <t>Samtals</t>
  </si>
  <si>
    <t>Snorri Örn Árnason</t>
  </si>
  <si>
    <t>Tölvupóstur 10.01.2023</t>
  </si>
  <si>
    <t>Vefur ríkislögreglustjóra</t>
  </si>
  <si>
    <t>https://www.logreglan.is/utgafa/stadfestar-tolur/arlegar-uttektir/</t>
  </si>
  <si>
    <t>Fjöldi afbrota samtals</t>
  </si>
  <si>
    <t>Miðsvæði - Fjöldi afbrota pr. 10.000 íbúa</t>
  </si>
  <si>
    <t>Landið allt - Fjöldi afbrota pr. 10.000 íbúa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</si>
</sst>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1"/>
      <name val="Tw Cen MT"/>
      <family val="2"/>
      <scheme val="minor"/>
    </font>
    <font>
      <sz val="11"/>
      <name val="Tw Cen MT"/>
      <family val="2"/>
      <scheme val="minor"/>
    </font>
    <font>
      <sz val="10.5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sz val="8"/>
      <name val="Tw Cen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7" fontId="0" fillId="0" borderId="0" xfId="0" applyNumberForma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37" fontId="0" fillId="0" borderId="0" xfId="0" applyNumberForma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4" borderId="0" xfId="0" applyFill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0" fillId="5" borderId="0" xfId="0" applyFill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7" fontId="5" fillId="4" borderId="0" xfId="0" applyNumberFormat="1" applyFont="1" applyFill="1" applyAlignment="1">
      <alignment horizontal="center"/>
    </xf>
    <xf numFmtId="0" fontId="4" fillId="4" borderId="0" xfId="0" applyFont="1" applyFill="1"/>
    <xf numFmtId="37" fontId="0" fillId="4" borderId="0" xfId="0" applyNumberFormat="1" applyFill="1" applyAlignment="1">
      <alignment horizontal="center"/>
    </xf>
    <xf numFmtId="0" fontId="4" fillId="4" borderId="1" xfId="0" applyFont="1" applyFill="1" applyBorder="1"/>
    <xf numFmtId="37" fontId="5" fillId="4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7" borderId="0" xfId="0" applyFont="1" applyFill="1" applyAlignment="1">
      <alignment horizontal="left"/>
    </xf>
    <xf numFmtId="37" fontId="5" fillId="7" borderId="0" xfId="0" applyNumberFormat="1" applyFont="1" applyFill="1" applyAlignment="1">
      <alignment horizontal="right"/>
    </xf>
    <xf numFmtId="37" fontId="5" fillId="7" borderId="0" xfId="0" applyNumberFormat="1" applyFont="1" applyFill="1" applyAlignment="1">
      <alignment horizontal="center"/>
    </xf>
    <xf numFmtId="0" fontId="4" fillId="7" borderId="0" xfId="0" applyFont="1" applyFill="1"/>
    <xf numFmtId="37" fontId="0" fillId="7" borderId="0" xfId="0" applyNumberFormat="1" applyFill="1" applyAlignment="1">
      <alignment horizontal="right"/>
    </xf>
    <xf numFmtId="37" fontId="0" fillId="7" borderId="0" xfId="0" applyNumberFormat="1" applyFill="1" applyAlignment="1">
      <alignment horizontal="center"/>
    </xf>
    <xf numFmtId="0" fontId="4" fillId="7" borderId="1" xfId="0" applyFont="1" applyFill="1" applyBorder="1"/>
    <xf numFmtId="37" fontId="5" fillId="7" borderId="1" xfId="0" applyNumberFormat="1" applyFont="1" applyFill="1" applyBorder="1" applyAlignment="1">
      <alignment horizontal="right"/>
    </xf>
    <xf numFmtId="37" fontId="5" fillId="7" borderId="1" xfId="0" applyNumberFormat="1" applyFont="1" applyFill="1" applyBorder="1" applyAlignment="1">
      <alignment horizontal="center"/>
    </xf>
    <xf numFmtId="37" fontId="0" fillId="0" borderId="2" xfId="0" applyNumberFormat="1" applyBorder="1" applyAlignment="1">
      <alignment horizontal="right"/>
    </xf>
    <xf numFmtId="0" fontId="0" fillId="7" borderId="0" xfId="0" applyFill="1"/>
    <xf numFmtId="1" fontId="0" fillId="7" borderId="0" xfId="0" applyNumberFormat="1" applyFill="1" applyAlignment="1">
      <alignment horizontal="right"/>
    </xf>
  </cellXfs>
  <cellStyles count="1">
    <cellStyle name="Normal" xfId="0" builtinId="0"/>
  </cellStyles>
  <dxfs count="1"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Úrvinnsla!$C$26</c:f>
              <c:strCache>
                <c:ptCount val="1"/>
                <c:pt idx="0">
                  <c:v>Miðsvæði - Fjöldi afbrota pr. 10.000 íbúa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Úrvinnsla!$D$22:$N$22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Úrvinnsla!$D$26:$N$26</c:f>
              <c:numCache>
                <c:formatCode>0</c:formatCode>
                <c:ptCount val="11"/>
                <c:pt idx="0">
                  <c:v>1019.3652501344809</c:v>
                </c:pt>
                <c:pt idx="1">
                  <c:v>596.36757928978045</c:v>
                </c:pt>
                <c:pt idx="2">
                  <c:v>670.64892750475155</c:v>
                </c:pt>
                <c:pt idx="3">
                  <c:v>708.23079026524476</c:v>
                </c:pt>
                <c:pt idx="4">
                  <c:v>863.99563913872987</c:v>
                </c:pt>
                <c:pt idx="5">
                  <c:v>1359.5658073270015</c:v>
                </c:pt>
                <c:pt idx="6">
                  <c:v>1227.0428533404313</c:v>
                </c:pt>
                <c:pt idx="7">
                  <c:v>1000.7269202810759</c:v>
                </c:pt>
                <c:pt idx="8">
                  <c:v>2090.3225806451615</c:v>
                </c:pt>
                <c:pt idx="9">
                  <c:v>1378.4584980237155</c:v>
                </c:pt>
                <c:pt idx="10">
                  <c:v>1706.3187515988745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7-4A25-A25E-1127AC30B779}"/>
            </c:ext>
          </c:extLst>
        </c:ser>
        <c:ser>
          <c:idx val="1"/>
          <c:order val="1"/>
          <c:tx>
            <c:strRef>
              <c:f>Úrvinnsla!$C$27</c:f>
              <c:strCache>
                <c:ptCount val="1"/>
                <c:pt idx="0">
                  <c:v>Landið allt - Fjöldi afbrota pr. 10.000 íbúa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Úrvinnsla!$D$22:$N$22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Úrvinnsla!$D$27:$N$27</c:f>
              <c:numCache>
                <c:formatCode>#,##0_);\(#,##0\)</c:formatCode>
                <c:ptCount val="11"/>
                <c:pt idx="0">
                  <c:v>1787</c:v>
                </c:pt>
                <c:pt idx="1">
                  <c:v>1928</c:v>
                </c:pt>
                <c:pt idx="2">
                  <c:v>1645</c:v>
                </c:pt>
                <c:pt idx="3">
                  <c:v>2017</c:v>
                </c:pt>
                <c:pt idx="4">
                  <c:v>2127</c:v>
                </c:pt>
                <c:pt idx="5">
                  <c:v>2557</c:v>
                </c:pt>
                <c:pt idx="6">
                  <c:v>2546</c:v>
                </c:pt>
                <c:pt idx="7">
                  <c:v>2733</c:v>
                </c:pt>
                <c:pt idx="8">
                  <c:v>2600</c:v>
                </c:pt>
                <c:pt idx="9">
                  <c:v>2004</c:v>
                </c:pt>
                <c:pt idx="10" formatCode="General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7-4A25-A25E-1127AC30B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033504"/>
        <c:axId val="493033176"/>
      </c:barChart>
      <c:catAx>
        <c:axId val="4930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3033176"/>
        <c:crosses val="autoZero"/>
        <c:auto val="1"/>
        <c:lblAlgn val="ctr"/>
        <c:lblOffset val="100"/>
        <c:noMultiLvlLbl val="0"/>
      </c:catAx>
      <c:valAx>
        <c:axId val="49303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303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Úrvinnsla!$C$26</c:f>
              <c:strCache>
                <c:ptCount val="1"/>
                <c:pt idx="0">
                  <c:v>Miðsvæði - Fjöldi afbrota pr. 10.000 íbúa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Úrvinnsla!$D$22:$N$22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Úrvinnsla!$D$26:$N$26</c:f>
              <c:numCache>
                <c:formatCode>0</c:formatCode>
                <c:ptCount val="11"/>
                <c:pt idx="0">
                  <c:v>1019.3652501344809</c:v>
                </c:pt>
                <c:pt idx="1">
                  <c:v>596.36757928978045</c:v>
                </c:pt>
                <c:pt idx="2">
                  <c:v>670.64892750475155</c:v>
                </c:pt>
                <c:pt idx="3">
                  <c:v>708.23079026524476</c:v>
                </c:pt>
                <c:pt idx="4">
                  <c:v>863.99563913872987</c:v>
                </c:pt>
                <c:pt idx="5">
                  <c:v>1359.5658073270015</c:v>
                </c:pt>
                <c:pt idx="6">
                  <c:v>1227.0428533404313</c:v>
                </c:pt>
                <c:pt idx="7">
                  <c:v>1000.7269202810759</c:v>
                </c:pt>
                <c:pt idx="8">
                  <c:v>2090.3225806451615</c:v>
                </c:pt>
                <c:pt idx="9">
                  <c:v>1378.4584980237155</c:v>
                </c:pt>
                <c:pt idx="10">
                  <c:v>1706.3187515988745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244-BE10-6495080A7773}"/>
            </c:ext>
          </c:extLst>
        </c:ser>
        <c:ser>
          <c:idx val="1"/>
          <c:order val="1"/>
          <c:tx>
            <c:strRef>
              <c:f>Úrvinnsla!$C$27</c:f>
              <c:strCache>
                <c:ptCount val="1"/>
                <c:pt idx="0">
                  <c:v>Landið allt - Fjöldi afbrota pr. 10.000 íbúa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Úrvinnsla!$D$22:$N$22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Úrvinnsla!$D$27:$N$27</c:f>
              <c:numCache>
                <c:formatCode>#,##0_);\(#,##0\)</c:formatCode>
                <c:ptCount val="11"/>
                <c:pt idx="0">
                  <c:v>1787</c:v>
                </c:pt>
                <c:pt idx="1">
                  <c:v>1928</c:v>
                </c:pt>
                <c:pt idx="2">
                  <c:v>1645</c:v>
                </c:pt>
                <c:pt idx="3">
                  <c:v>2017</c:v>
                </c:pt>
                <c:pt idx="4">
                  <c:v>2127</c:v>
                </c:pt>
                <c:pt idx="5">
                  <c:v>2557</c:v>
                </c:pt>
                <c:pt idx="6">
                  <c:v>2546</c:v>
                </c:pt>
                <c:pt idx="7">
                  <c:v>2733</c:v>
                </c:pt>
                <c:pt idx="8">
                  <c:v>2600</c:v>
                </c:pt>
                <c:pt idx="9">
                  <c:v>2004</c:v>
                </c:pt>
                <c:pt idx="10" formatCode="General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244-BE10-6495080A77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033504"/>
        <c:axId val="493033176"/>
      </c:barChart>
      <c:catAx>
        <c:axId val="4930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3033176"/>
        <c:crosses val="autoZero"/>
        <c:auto val="1"/>
        <c:lblAlgn val="ctr"/>
        <c:lblOffset val="100"/>
        <c:noMultiLvlLbl val="0"/>
      </c:catAx>
      <c:valAx>
        <c:axId val="49303317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30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</xdr:colOff>
      <xdr:row>5</xdr:row>
      <xdr:rowOff>59055</xdr:rowOff>
    </xdr:from>
    <xdr:to>
      <xdr:col>21</xdr:col>
      <xdr:colOff>472440</xdr:colOff>
      <xdr:row>22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3809</xdr:rowOff>
    </xdr:from>
    <xdr:to>
      <xdr:col>9</xdr:col>
      <xdr:colOff>340275</xdr:colOff>
      <xdr:row>26</xdr:row>
      <xdr:rowOff>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59FEF1-55CF-4ED4-8243-F26E98738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EBCD24-7212-4285-B0D5-172863E1EA6D}" name="Table1" displayName="Table1" ref="B26:M30" totalsRowShown="0" headerRowDxfId="0">
  <autoFilter ref="B26:M30" xr:uid="{A4BA4118-B13C-4F82-93D6-3D092AE80F23}"/>
  <tableColumns count="12">
    <tableColumn id="1" xr3:uid="{509A3E35-08BC-4172-893B-91E645909185}" name="Landið allt "/>
    <tableColumn id="2" xr3:uid="{E2F9F569-3C7F-4008-8E4E-ACFBCE41A360}" name="2011"/>
    <tableColumn id="3" xr3:uid="{6E3E014D-F490-40AD-91A0-8CBFB7C9FEB2}" name="2012"/>
    <tableColumn id="4" xr3:uid="{1549C36E-3219-437F-9EB6-A585419AAE8F}" name="2013"/>
    <tableColumn id="5" xr3:uid="{BBF5EB31-E848-40EC-BE3E-FA5F12ECCE62}" name="2014"/>
    <tableColumn id="6" xr3:uid="{2BF5CE15-18BB-4BF5-B976-63F979DC0B0D}" name="2015"/>
    <tableColumn id="7" xr3:uid="{47AD4D76-023F-4D8C-BEA5-B67D011ACE07}" name="2016"/>
    <tableColumn id="8" xr3:uid="{DF370DAD-6F89-46C9-99DD-06CB2182A28D}" name="2017"/>
    <tableColumn id="9" xr3:uid="{4C37F241-AFCF-4C6D-A2D7-C6F62BFAFEF4}" name="2018"/>
    <tableColumn id="10" xr3:uid="{C6C5DD4D-E7B6-4CDB-B02A-27F4DFA61F60}" name="2019"/>
    <tableColumn id="11" xr3:uid="{2E904D82-99C4-47EA-A5CE-8B6FB5651624}" name="2020"/>
    <tableColumn id="12" xr3:uid="{57EDB497-8B30-438C-85D2-BFCEAE1B2E91}" name="2021"/>
  </tableColumns>
  <tableStyleInfo name="TableStyleMedium2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O41"/>
  <sheetViews>
    <sheetView zoomScale="106" zoomScaleNormal="106" workbookViewId="0">
      <selection activeCell="Q33" sqref="Q33"/>
    </sheetView>
  </sheetViews>
  <sheetFormatPr defaultRowHeight="13.8" x14ac:dyDescent="0.25"/>
  <cols>
    <col min="1" max="1" width="11.3984375" customWidth="1"/>
    <col min="2" max="10" width="9.796875" customWidth="1"/>
  </cols>
  <sheetData>
    <row r="1" spans="1:15" s="4" customFormat="1" ht="18" x14ac:dyDescent="0.35">
      <c r="A1" s="3" t="s">
        <v>2</v>
      </c>
    </row>
    <row r="2" spans="1:15" ht="18" x14ac:dyDescent="0.35">
      <c r="A2" s="2" t="s">
        <v>3</v>
      </c>
    </row>
    <row r="3" spans="1:15" ht="14.4" x14ac:dyDescent="0.3">
      <c r="A3" s="1" t="s">
        <v>0</v>
      </c>
      <c r="B3" t="s">
        <v>4</v>
      </c>
    </row>
    <row r="4" spans="1:15" ht="14.4" x14ac:dyDescent="0.3">
      <c r="A4" s="1" t="s">
        <v>1</v>
      </c>
      <c r="B4" t="s">
        <v>40</v>
      </c>
      <c r="D4" t="s">
        <v>41</v>
      </c>
      <c r="F4" t="s">
        <v>42</v>
      </c>
      <c r="H4" t="s">
        <v>43</v>
      </c>
    </row>
    <row r="6" spans="1:15" x14ac:dyDescent="0.25">
      <c r="B6" s="23" t="s">
        <v>38</v>
      </c>
      <c r="C6" s="5"/>
      <c r="D6" s="5"/>
      <c r="E6" s="5"/>
      <c r="F6" s="5"/>
      <c r="G6" s="5"/>
      <c r="H6" s="5"/>
      <c r="I6" s="5"/>
    </row>
    <row r="7" spans="1:15" x14ac:dyDescent="0.25">
      <c r="B7" s="11" t="s">
        <v>24</v>
      </c>
      <c r="C7" s="5"/>
      <c r="D7" s="5"/>
      <c r="E7" s="5"/>
      <c r="F7" s="5"/>
      <c r="G7" s="5"/>
      <c r="H7" s="5"/>
      <c r="I7" s="5"/>
    </row>
    <row r="8" spans="1:15" x14ac:dyDescent="0.25">
      <c r="B8" s="14" t="s">
        <v>23</v>
      </c>
      <c r="C8" s="5"/>
      <c r="D8" s="5"/>
      <c r="E8" s="5"/>
      <c r="F8" s="5"/>
      <c r="G8" s="5"/>
      <c r="H8" s="5"/>
      <c r="I8" s="5"/>
    </row>
    <row r="9" spans="1:15" x14ac:dyDescent="0.25">
      <c r="B9" s="11" t="s">
        <v>25</v>
      </c>
      <c r="C9" s="5"/>
      <c r="D9" s="5"/>
      <c r="E9" s="5"/>
      <c r="F9" s="5"/>
      <c r="G9" s="5"/>
      <c r="H9" s="5"/>
      <c r="I9" s="5"/>
    </row>
    <row r="10" spans="1:15" x14ac:dyDescent="0.25">
      <c r="B10" s="5"/>
      <c r="C10" s="5"/>
      <c r="D10" s="5"/>
      <c r="E10" s="5"/>
      <c r="F10" s="5"/>
      <c r="G10" s="5"/>
      <c r="H10" s="5"/>
      <c r="I10" s="5"/>
    </row>
    <row r="11" spans="1:15" x14ac:dyDescent="0.25">
      <c r="B11" s="24"/>
      <c r="C11" s="25">
        <v>2009</v>
      </c>
      <c r="D11" s="25">
        <v>2010</v>
      </c>
      <c r="E11" s="25">
        <v>2011</v>
      </c>
      <c r="F11" s="25">
        <v>2012</v>
      </c>
      <c r="G11" s="25">
        <v>2013</v>
      </c>
      <c r="H11" s="25">
        <v>2014</v>
      </c>
      <c r="I11" s="25">
        <v>2015</v>
      </c>
      <c r="J11" s="25">
        <v>2016</v>
      </c>
      <c r="K11" s="25">
        <v>2017</v>
      </c>
      <c r="L11" s="25">
        <v>2018</v>
      </c>
      <c r="M11" s="25">
        <v>2019</v>
      </c>
      <c r="N11" s="25">
        <v>2020</v>
      </c>
      <c r="O11" s="25">
        <v>2021</v>
      </c>
    </row>
    <row r="12" spans="1:15" x14ac:dyDescent="0.25">
      <c r="B12" s="26" t="s">
        <v>26</v>
      </c>
      <c r="C12" s="27">
        <v>84</v>
      </c>
      <c r="D12" s="27">
        <v>97</v>
      </c>
      <c r="E12" s="27">
        <v>60</v>
      </c>
      <c r="F12" s="27">
        <v>53</v>
      </c>
      <c r="G12" s="27">
        <v>60</v>
      </c>
      <c r="H12" s="27">
        <v>53</v>
      </c>
      <c r="I12" s="27">
        <v>44</v>
      </c>
      <c r="J12" s="27">
        <v>29</v>
      </c>
      <c r="K12" s="27">
        <v>25</v>
      </c>
      <c r="L12" s="27">
        <v>34</v>
      </c>
      <c r="M12" s="27">
        <v>31</v>
      </c>
      <c r="N12" s="27">
        <v>50</v>
      </c>
      <c r="O12" s="27">
        <v>32</v>
      </c>
    </row>
    <row r="13" spans="1:15" x14ac:dyDescent="0.25">
      <c r="B13" s="6" t="s">
        <v>12</v>
      </c>
      <c r="C13" s="7">
        <v>2</v>
      </c>
      <c r="D13" s="7">
        <v>2</v>
      </c>
      <c r="E13" s="7"/>
      <c r="F13" s="7">
        <v>1</v>
      </c>
      <c r="G13" s="7"/>
      <c r="H13" s="7">
        <v>2</v>
      </c>
      <c r="I13" s="7">
        <v>2</v>
      </c>
      <c r="J13" s="7">
        <v>2</v>
      </c>
      <c r="L13" s="7">
        <v>2</v>
      </c>
      <c r="N13" s="7">
        <v>2</v>
      </c>
      <c r="O13">
        <v>0</v>
      </c>
    </row>
    <row r="14" spans="1:15" x14ac:dyDescent="0.25">
      <c r="B14" s="6" t="s">
        <v>13</v>
      </c>
      <c r="C14" s="7">
        <v>3</v>
      </c>
      <c r="D14" s="7">
        <v>4</v>
      </c>
      <c r="E14" s="7">
        <v>6</v>
      </c>
      <c r="F14" s="7">
        <v>3</v>
      </c>
      <c r="G14" s="7">
        <v>12</v>
      </c>
      <c r="H14" s="7">
        <v>3</v>
      </c>
      <c r="I14" s="7">
        <v>2</v>
      </c>
      <c r="J14" s="7">
        <v>4</v>
      </c>
      <c r="K14" s="7">
        <v>5</v>
      </c>
      <c r="L14" s="7">
        <v>4</v>
      </c>
      <c r="M14" s="7">
        <v>1</v>
      </c>
      <c r="N14" s="7">
        <v>10</v>
      </c>
      <c r="O14" s="7">
        <v>5</v>
      </c>
    </row>
    <row r="15" spans="1:15" x14ac:dyDescent="0.25">
      <c r="B15" s="6" t="s">
        <v>14</v>
      </c>
      <c r="C15" s="7">
        <v>15</v>
      </c>
      <c r="D15" s="7">
        <v>8</v>
      </c>
      <c r="E15" s="7">
        <v>7</v>
      </c>
      <c r="F15" s="7">
        <v>16</v>
      </c>
      <c r="G15" s="7">
        <v>9</v>
      </c>
      <c r="H15" s="7">
        <v>8</v>
      </c>
      <c r="I15" s="7">
        <v>6</v>
      </c>
      <c r="J15" s="7">
        <v>5</v>
      </c>
      <c r="K15" s="7">
        <v>2</v>
      </c>
      <c r="L15" s="7">
        <v>8</v>
      </c>
      <c r="M15" s="7">
        <v>6</v>
      </c>
      <c r="N15" s="7">
        <v>11</v>
      </c>
      <c r="O15" s="7">
        <v>5</v>
      </c>
    </row>
    <row r="16" spans="1:15" x14ac:dyDescent="0.25">
      <c r="B16" s="6" t="s">
        <v>15</v>
      </c>
      <c r="C16" s="7">
        <v>5</v>
      </c>
      <c r="D16" s="7">
        <v>11</v>
      </c>
      <c r="E16" s="7">
        <v>2</v>
      </c>
      <c r="F16" s="7">
        <v>1</v>
      </c>
      <c r="G16" s="7">
        <v>3</v>
      </c>
      <c r="H16" s="7">
        <v>1</v>
      </c>
      <c r="I16" s="7">
        <v>5</v>
      </c>
      <c r="J16" s="7">
        <v>4</v>
      </c>
      <c r="L16" s="7">
        <v>4</v>
      </c>
      <c r="M16" s="7">
        <v>3</v>
      </c>
      <c r="N16" s="7">
        <v>14</v>
      </c>
      <c r="O16" s="7">
        <v>6</v>
      </c>
    </row>
    <row r="17" spans="1:15" x14ac:dyDescent="0.25">
      <c r="B17" s="6" t="s">
        <v>16</v>
      </c>
      <c r="C17" s="7">
        <v>24</v>
      </c>
      <c r="D17" s="7">
        <v>30</v>
      </c>
      <c r="E17" s="7">
        <v>24</v>
      </c>
      <c r="F17" s="7">
        <v>10</v>
      </c>
      <c r="G17" s="7">
        <v>28</v>
      </c>
      <c r="H17" s="7">
        <v>24</v>
      </c>
      <c r="I17" s="7">
        <v>8</v>
      </c>
      <c r="J17" s="7">
        <v>8</v>
      </c>
      <c r="K17" s="7">
        <v>10</v>
      </c>
      <c r="L17" s="7">
        <v>12</v>
      </c>
      <c r="M17" s="7">
        <v>9</v>
      </c>
      <c r="N17" s="7">
        <v>7</v>
      </c>
      <c r="O17" s="7">
        <v>7</v>
      </c>
    </row>
    <row r="18" spans="1:15" x14ac:dyDescent="0.25">
      <c r="B18" s="6" t="s">
        <v>17</v>
      </c>
      <c r="C18" s="7">
        <v>32</v>
      </c>
      <c r="D18" s="7">
        <v>35</v>
      </c>
      <c r="E18" s="7">
        <v>20</v>
      </c>
      <c r="F18" s="7">
        <v>21</v>
      </c>
      <c r="G18" s="7">
        <v>7</v>
      </c>
      <c r="H18" s="7">
        <v>11</v>
      </c>
      <c r="I18" s="7">
        <v>18</v>
      </c>
      <c r="J18" s="7">
        <v>6</v>
      </c>
      <c r="K18" s="7">
        <v>5</v>
      </c>
      <c r="L18" s="7">
        <v>4</v>
      </c>
      <c r="M18" s="7">
        <v>10</v>
      </c>
      <c r="N18" s="7">
        <v>4</v>
      </c>
      <c r="O18" s="7">
        <v>7</v>
      </c>
    </row>
    <row r="19" spans="1:15" x14ac:dyDescent="0.25">
      <c r="B19" s="6" t="s">
        <v>18</v>
      </c>
      <c r="C19" s="7">
        <v>1</v>
      </c>
      <c r="D19" s="7">
        <v>2</v>
      </c>
      <c r="E19" s="7">
        <v>1</v>
      </c>
      <c r="F19" s="7">
        <v>0</v>
      </c>
      <c r="G19" s="7">
        <v>0</v>
      </c>
      <c r="H19" s="7">
        <v>2</v>
      </c>
      <c r="I19" s="7">
        <v>1</v>
      </c>
      <c r="J19" s="7">
        <v>0</v>
      </c>
      <c r="K19" s="7">
        <v>1</v>
      </c>
      <c r="M19" s="7">
        <v>1</v>
      </c>
      <c r="N19" s="7">
        <v>0</v>
      </c>
      <c r="O19" s="7">
        <v>1</v>
      </c>
    </row>
    <row r="20" spans="1:15" x14ac:dyDescent="0.25">
      <c r="B20" s="28" t="s">
        <v>19</v>
      </c>
      <c r="C20" s="27">
        <v>41</v>
      </c>
      <c r="D20" s="27">
        <v>38</v>
      </c>
      <c r="E20" s="27">
        <v>48</v>
      </c>
      <c r="F20" s="27">
        <v>36</v>
      </c>
      <c r="G20" s="27">
        <v>40</v>
      </c>
      <c r="H20" s="27">
        <v>58</v>
      </c>
      <c r="I20" s="27">
        <v>81</v>
      </c>
      <c r="J20" s="27">
        <v>43</v>
      </c>
      <c r="K20" s="29">
        <v>37</v>
      </c>
      <c r="L20" s="29">
        <v>41</v>
      </c>
      <c r="M20" s="29">
        <v>25</v>
      </c>
      <c r="N20" s="29">
        <v>29</v>
      </c>
      <c r="O20" s="29">
        <v>30</v>
      </c>
    </row>
    <row r="21" spans="1:15" x14ac:dyDescent="0.25">
      <c r="B21" s="6" t="s">
        <v>20</v>
      </c>
      <c r="C21" s="7">
        <v>3</v>
      </c>
      <c r="D21" s="7">
        <v>4</v>
      </c>
      <c r="E21" s="7">
        <v>10</v>
      </c>
      <c r="F21" s="7">
        <v>9</v>
      </c>
      <c r="G21" s="7">
        <v>7</v>
      </c>
      <c r="H21" s="7">
        <v>8</v>
      </c>
      <c r="I21" s="7">
        <v>10</v>
      </c>
      <c r="J21" s="7">
        <v>4</v>
      </c>
      <c r="K21" s="7">
        <v>1</v>
      </c>
      <c r="L21" s="7">
        <v>8</v>
      </c>
      <c r="M21" s="7">
        <v>5</v>
      </c>
      <c r="N21" s="7">
        <v>1</v>
      </c>
      <c r="O21" s="7">
        <v>6</v>
      </c>
    </row>
    <row r="22" spans="1:15" x14ac:dyDescent="0.25">
      <c r="B22" s="6" t="s">
        <v>21</v>
      </c>
      <c r="C22" s="7">
        <v>3</v>
      </c>
      <c r="D22" s="7">
        <v>6</v>
      </c>
      <c r="E22" s="7">
        <v>10</v>
      </c>
      <c r="F22" s="7">
        <v>7</v>
      </c>
      <c r="G22" s="7">
        <v>15</v>
      </c>
      <c r="H22" s="7">
        <v>14</v>
      </c>
      <c r="I22" s="7">
        <v>7</v>
      </c>
      <c r="J22" s="7">
        <v>6</v>
      </c>
      <c r="K22" s="7">
        <v>3</v>
      </c>
      <c r="L22" s="7">
        <v>7</v>
      </c>
      <c r="M22" s="7">
        <v>3</v>
      </c>
      <c r="N22" s="7">
        <v>3</v>
      </c>
      <c r="O22" s="7">
        <v>4</v>
      </c>
    </row>
    <row r="23" spans="1:15" x14ac:dyDescent="0.25">
      <c r="B23" s="30" t="s">
        <v>22</v>
      </c>
      <c r="C23" s="31">
        <v>576</v>
      </c>
      <c r="D23" s="31">
        <v>264</v>
      </c>
      <c r="E23" s="31">
        <v>271</v>
      </c>
      <c r="F23" s="31">
        <v>131</v>
      </c>
      <c r="G23" s="31">
        <v>147</v>
      </c>
      <c r="H23" s="31">
        <v>148</v>
      </c>
      <c r="I23" s="31">
        <v>192</v>
      </c>
      <c r="J23" s="31">
        <v>429</v>
      </c>
      <c r="K23" s="31">
        <v>399</v>
      </c>
      <c r="L23" s="31">
        <v>338</v>
      </c>
      <c r="M23" s="31">
        <v>754</v>
      </c>
      <c r="N23" s="31">
        <v>479</v>
      </c>
      <c r="O23" s="31">
        <v>605</v>
      </c>
    </row>
    <row r="24" spans="1:15" x14ac:dyDescent="0.25">
      <c r="A24" s="8"/>
      <c r="B24" s="7"/>
      <c r="C24" s="7"/>
      <c r="D24" s="7"/>
      <c r="E24" s="7"/>
      <c r="F24" s="7"/>
      <c r="G24" s="7"/>
      <c r="H24" s="7"/>
      <c r="I24" s="7"/>
    </row>
    <row r="25" spans="1:15" x14ac:dyDescent="0.25">
      <c r="B25" s="5"/>
      <c r="C25" s="5"/>
      <c r="D25" s="5"/>
      <c r="E25" s="5"/>
      <c r="F25" s="5"/>
      <c r="G25" s="5"/>
      <c r="H25" s="5"/>
      <c r="I25" s="5"/>
    </row>
    <row r="26" spans="1:15" x14ac:dyDescent="0.25">
      <c r="B26" t="s">
        <v>34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29</v>
      </c>
      <c r="J26" t="s">
        <v>30</v>
      </c>
      <c r="K26" t="s">
        <v>31</v>
      </c>
      <c r="L26" t="s">
        <v>32</v>
      </c>
      <c r="M26" t="s">
        <v>33</v>
      </c>
    </row>
    <row r="27" spans="1:15" x14ac:dyDescent="0.25">
      <c r="B27" t="s">
        <v>35</v>
      </c>
      <c r="G27">
        <v>1635</v>
      </c>
      <c r="H27">
        <v>2087</v>
      </c>
      <c r="I27">
        <v>2035</v>
      </c>
      <c r="J27">
        <v>2217</v>
      </c>
      <c r="K27">
        <v>2082</v>
      </c>
      <c r="L27">
        <v>1523</v>
      </c>
      <c r="M27">
        <v>2054</v>
      </c>
    </row>
    <row r="28" spans="1:15" x14ac:dyDescent="0.25">
      <c r="B28" t="s">
        <v>36</v>
      </c>
      <c r="G28">
        <v>357</v>
      </c>
      <c r="H28">
        <v>335</v>
      </c>
      <c r="I28">
        <v>348</v>
      </c>
      <c r="J28">
        <v>343</v>
      </c>
      <c r="K28">
        <v>347</v>
      </c>
      <c r="L28">
        <v>343</v>
      </c>
      <c r="M28">
        <v>354</v>
      </c>
    </row>
    <row r="29" spans="1:15" x14ac:dyDescent="0.25">
      <c r="B29" t="s">
        <v>37</v>
      </c>
      <c r="G29">
        <v>136</v>
      </c>
      <c r="H29">
        <v>135</v>
      </c>
      <c r="I29">
        <v>163</v>
      </c>
      <c r="J29">
        <v>173</v>
      </c>
      <c r="K29">
        <v>172</v>
      </c>
      <c r="L29">
        <v>139</v>
      </c>
      <c r="M29">
        <v>142</v>
      </c>
    </row>
    <row r="30" spans="1:15" x14ac:dyDescent="0.25">
      <c r="B30" t="s">
        <v>39</v>
      </c>
      <c r="C30" s="15">
        <v>1787</v>
      </c>
      <c r="D30" s="15">
        <v>1928</v>
      </c>
      <c r="E30" s="15">
        <v>1645</v>
      </c>
      <c r="F30" s="15">
        <v>2017</v>
      </c>
      <c r="G30" s="15">
        <f t="shared" ref="G30:I30" si="0">SUBTOTAL(109,G27:G29)</f>
        <v>2128</v>
      </c>
      <c r="H30" s="15">
        <f t="shared" si="0"/>
        <v>2557</v>
      </c>
      <c r="I30" s="15">
        <f t="shared" si="0"/>
        <v>2546</v>
      </c>
      <c r="J30" s="15">
        <f>SUBTOTAL(109,J27:J29)</f>
        <v>2733</v>
      </c>
      <c r="K30">
        <v>2600</v>
      </c>
      <c r="L30">
        <v>2004</v>
      </c>
      <c r="M30">
        <v>2213</v>
      </c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</sheetData>
  <phoneticPr fontId="8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27"/>
  <sheetViews>
    <sheetView workbookViewId="0">
      <selection activeCell="E33" sqref="E33"/>
    </sheetView>
  </sheetViews>
  <sheetFormatPr defaultRowHeight="13.8" x14ac:dyDescent="0.25"/>
  <cols>
    <col min="2" max="2" width="8.8984375" customWidth="1"/>
    <col min="3" max="3" width="37" bestFit="1" customWidth="1"/>
  </cols>
  <sheetData>
    <row r="1" spans="1:14" s="4" customFormat="1" ht="18" x14ac:dyDescent="0.35">
      <c r="A1" s="3" t="s">
        <v>2</v>
      </c>
    </row>
    <row r="2" spans="1:14" ht="18" x14ac:dyDescent="0.35">
      <c r="A2" s="2" t="s">
        <v>3</v>
      </c>
    </row>
    <row r="3" spans="1:14" ht="14.4" x14ac:dyDescent="0.3">
      <c r="A3" s="1" t="s">
        <v>0</v>
      </c>
      <c r="B3" t="s">
        <v>4</v>
      </c>
    </row>
    <row r="4" spans="1:14" ht="14.4" x14ac:dyDescent="0.3">
      <c r="A4" s="1" t="s">
        <v>1</v>
      </c>
      <c r="B4" t="s">
        <v>40</v>
      </c>
      <c r="D4" t="s">
        <v>41</v>
      </c>
      <c r="F4" t="s">
        <v>42</v>
      </c>
      <c r="H4" t="s">
        <v>43</v>
      </c>
    </row>
    <row r="5" spans="1:14" x14ac:dyDescent="0.25">
      <c r="D5" s="10"/>
    </row>
    <row r="6" spans="1:14" x14ac:dyDescent="0.25">
      <c r="C6" s="32"/>
      <c r="D6" s="33">
        <v>2011</v>
      </c>
      <c r="E6" s="33">
        <v>2012</v>
      </c>
      <c r="F6" s="33">
        <v>2013</v>
      </c>
      <c r="G6" s="33">
        <v>2014</v>
      </c>
      <c r="H6" s="33">
        <v>2015</v>
      </c>
      <c r="I6" s="33">
        <v>2016</v>
      </c>
      <c r="J6" s="33">
        <v>2017</v>
      </c>
      <c r="K6" s="33">
        <v>2018</v>
      </c>
      <c r="L6" s="33">
        <v>2019</v>
      </c>
      <c r="M6" s="33">
        <v>2020</v>
      </c>
      <c r="N6" s="33">
        <v>2021</v>
      </c>
    </row>
    <row r="7" spans="1:14" x14ac:dyDescent="0.25">
      <c r="C7" s="34" t="s">
        <v>11</v>
      </c>
      <c r="D7" s="35">
        <v>60</v>
      </c>
      <c r="E7" s="35">
        <v>53</v>
      </c>
      <c r="F7" s="35">
        <v>60</v>
      </c>
      <c r="G7" s="35">
        <v>53</v>
      </c>
      <c r="H7" s="35">
        <v>44</v>
      </c>
      <c r="I7" s="35">
        <v>29</v>
      </c>
      <c r="J7" s="35">
        <v>25</v>
      </c>
      <c r="K7" s="35">
        <v>34</v>
      </c>
      <c r="L7" s="35">
        <v>31</v>
      </c>
      <c r="M7" s="35">
        <v>50</v>
      </c>
      <c r="N7" s="36">
        <v>32</v>
      </c>
    </row>
    <row r="8" spans="1:14" x14ac:dyDescent="0.25">
      <c r="C8" s="6" t="s">
        <v>12</v>
      </c>
      <c r="D8" s="15">
        <v>0</v>
      </c>
      <c r="E8" s="15">
        <v>1</v>
      </c>
      <c r="F8" s="15">
        <v>0</v>
      </c>
      <c r="G8" s="15">
        <v>2</v>
      </c>
      <c r="H8" s="15">
        <v>2</v>
      </c>
      <c r="I8" s="15">
        <v>2</v>
      </c>
      <c r="J8" s="16"/>
      <c r="K8" s="15">
        <v>2</v>
      </c>
      <c r="L8" s="16"/>
      <c r="M8" s="15">
        <v>2</v>
      </c>
      <c r="N8">
        <v>0</v>
      </c>
    </row>
    <row r="9" spans="1:14" x14ac:dyDescent="0.25">
      <c r="C9" s="6" t="s">
        <v>13</v>
      </c>
      <c r="D9" s="15">
        <v>6</v>
      </c>
      <c r="E9" s="15">
        <v>3</v>
      </c>
      <c r="F9" s="15">
        <v>12</v>
      </c>
      <c r="G9" s="15">
        <v>3</v>
      </c>
      <c r="H9" s="15">
        <v>2</v>
      </c>
      <c r="I9" s="15">
        <v>4</v>
      </c>
      <c r="J9" s="15">
        <v>5</v>
      </c>
      <c r="K9" s="15">
        <v>4</v>
      </c>
      <c r="L9" s="15">
        <v>1</v>
      </c>
      <c r="M9" s="15">
        <v>10</v>
      </c>
      <c r="N9" s="7">
        <v>5</v>
      </c>
    </row>
    <row r="10" spans="1:14" x14ac:dyDescent="0.25">
      <c r="C10" s="6" t="s">
        <v>14</v>
      </c>
      <c r="D10" s="15">
        <v>7</v>
      </c>
      <c r="E10" s="15">
        <v>16</v>
      </c>
      <c r="F10" s="15">
        <v>9</v>
      </c>
      <c r="G10" s="15">
        <v>8</v>
      </c>
      <c r="H10" s="15">
        <v>6</v>
      </c>
      <c r="I10" s="15">
        <v>5</v>
      </c>
      <c r="J10" s="15">
        <v>2</v>
      </c>
      <c r="K10" s="15">
        <v>8</v>
      </c>
      <c r="L10" s="15">
        <v>6</v>
      </c>
      <c r="M10" s="15">
        <v>11</v>
      </c>
      <c r="N10" s="7">
        <v>5</v>
      </c>
    </row>
    <row r="11" spans="1:14" x14ac:dyDescent="0.25">
      <c r="C11" s="6" t="s">
        <v>15</v>
      </c>
      <c r="D11" s="15">
        <v>2</v>
      </c>
      <c r="E11" s="15">
        <v>1</v>
      </c>
      <c r="F11" s="15">
        <v>3</v>
      </c>
      <c r="G11" s="15">
        <v>1</v>
      </c>
      <c r="H11" s="15">
        <v>5</v>
      </c>
      <c r="I11" s="15">
        <v>4</v>
      </c>
      <c r="J11" s="16"/>
      <c r="K11" s="15">
        <v>4</v>
      </c>
      <c r="L11" s="15">
        <v>3</v>
      </c>
      <c r="M11" s="15">
        <v>14</v>
      </c>
      <c r="N11" s="7">
        <v>6</v>
      </c>
    </row>
    <row r="12" spans="1:14" x14ac:dyDescent="0.25">
      <c r="C12" s="6" t="s">
        <v>16</v>
      </c>
      <c r="D12" s="15">
        <v>24</v>
      </c>
      <c r="E12" s="15">
        <v>10</v>
      </c>
      <c r="F12" s="15">
        <v>28</v>
      </c>
      <c r="G12" s="15">
        <v>24</v>
      </c>
      <c r="H12" s="15">
        <v>8</v>
      </c>
      <c r="I12" s="15">
        <v>8</v>
      </c>
      <c r="J12" s="15">
        <v>10</v>
      </c>
      <c r="K12" s="15">
        <v>12</v>
      </c>
      <c r="L12" s="15">
        <v>9</v>
      </c>
      <c r="M12" s="15">
        <v>7</v>
      </c>
      <c r="N12" s="7">
        <v>7</v>
      </c>
    </row>
    <row r="13" spans="1:14" x14ac:dyDescent="0.25">
      <c r="C13" s="6" t="s">
        <v>17</v>
      </c>
      <c r="D13" s="15">
        <v>20</v>
      </c>
      <c r="E13" s="15">
        <v>21</v>
      </c>
      <c r="F13" s="15">
        <v>7</v>
      </c>
      <c r="G13" s="15">
        <v>11</v>
      </c>
      <c r="H13" s="15">
        <v>18</v>
      </c>
      <c r="I13" s="15">
        <v>6</v>
      </c>
      <c r="J13" s="15">
        <v>5</v>
      </c>
      <c r="K13" s="15">
        <v>4</v>
      </c>
      <c r="L13" s="15">
        <v>10</v>
      </c>
      <c r="M13" s="15">
        <v>4</v>
      </c>
      <c r="N13" s="7">
        <v>7</v>
      </c>
    </row>
    <row r="14" spans="1:14" x14ac:dyDescent="0.25">
      <c r="C14" s="6" t="s">
        <v>18</v>
      </c>
      <c r="D14" s="15">
        <v>1</v>
      </c>
      <c r="E14" s="15">
        <v>0</v>
      </c>
      <c r="F14" s="15">
        <v>0</v>
      </c>
      <c r="G14" s="15">
        <v>2</v>
      </c>
      <c r="H14" s="15">
        <v>1</v>
      </c>
      <c r="I14" s="15">
        <v>0</v>
      </c>
      <c r="J14" s="15">
        <v>1</v>
      </c>
      <c r="K14" s="16"/>
      <c r="L14" s="15">
        <v>1</v>
      </c>
      <c r="M14" s="15">
        <v>0</v>
      </c>
      <c r="N14" s="7">
        <v>1</v>
      </c>
    </row>
    <row r="15" spans="1:14" x14ac:dyDescent="0.25">
      <c r="C15" s="37" t="s">
        <v>19</v>
      </c>
      <c r="D15" s="35">
        <v>48</v>
      </c>
      <c r="E15" s="35">
        <v>36</v>
      </c>
      <c r="F15" s="35">
        <v>40</v>
      </c>
      <c r="G15" s="35">
        <v>58</v>
      </c>
      <c r="H15" s="35">
        <v>81</v>
      </c>
      <c r="I15" s="35">
        <v>43</v>
      </c>
      <c r="J15" s="38">
        <v>37</v>
      </c>
      <c r="K15" s="38">
        <v>41</v>
      </c>
      <c r="L15" s="38">
        <v>25</v>
      </c>
      <c r="M15" s="38">
        <v>29</v>
      </c>
      <c r="N15" s="39">
        <v>30</v>
      </c>
    </row>
    <row r="16" spans="1:14" x14ac:dyDescent="0.25">
      <c r="C16" s="6" t="s">
        <v>20</v>
      </c>
      <c r="D16" s="15">
        <v>10</v>
      </c>
      <c r="E16" s="15">
        <v>9</v>
      </c>
      <c r="F16" s="15">
        <v>7</v>
      </c>
      <c r="G16" s="15">
        <v>8</v>
      </c>
      <c r="H16" s="15">
        <v>10</v>
      </c>
      <c r="I16" s="15">
        <v>4</v>
      </c>
      <c r="J16" s="15">
        <v>1</v>
      </c>
      <c r="K16" s="15">
        <v>8</v>
      </c>
      <c r="L16" s="15">
        <v>5</v>
      </c>
      <c r="M16" s="15">
        <v>1</v>
      </c>
      <c r="N16" s="7">
        <v>6</v>
      </c>
    </row>
    <row r="17" spans="1:15" x14ac:dyDescent="0.25">
      <c r="C17" s="6" t="s">
        <v>21</v>
      </c>
      <c r="D17" s="15">
        <v>10</v>
      </c>
      <c r="E17" s="15">
        <v>7</v>
      </c>
      <c r="F17" s="15">
        <v>15</v>
      </c>
      <c r="G17" s="15">
        <v>14</v>
      </c>
      <c r="H17" s="15">
        <v>7</v>
      </c>
      <c r="I17" s="15">
        <v>6</v>
      </c>
      <c r="J17" s="15">
        <v>3</v>
      </c>
      <c r="K17" s="15">
        <v>7</v>
      </c>
      <c r="L17" s="15">
        <v>3</v>
      </c>
      <c r="M17" s="15">
        <v>3</v>
      </c>
      <c r="N17" s="7">
        <v>4</v>
      </c>
    </row>
    <row r="18" spans="1:15" x14ac:dyDescent="0.25">
      <c r="C18" s="40" t="s">
        <v>22</v>
      </c>
      <c r="D18" s="41">
        <v>271</v>
      </c>
      <c r="E18" s="41">
        <v>131</v>
      </c>
      <c r="F18" s="41">
        <v>147</v>
      </c>
      <c r="G18" s="41">
        <v>148</v>
      </c>
      <c r="H18" s="41">
        <v>192</v>
      </c>
      <c r="I18" s="41">
        <v>429</v>
      </c>
      <c r="J18" s="41">
        <v>399</v>
      </c>
      <c r="K18" s="41">
        <v>338</v>
      </c>
      <c r="L18" s="41">
        <v>754</v>
      </c>
      <c r="M18" s="41">
        <v>479</v>
      </c>
      <c r="N18" s="42">
        <v>605</v>
      </c>
    </row>
    <row r="19" spans="1:15" ht="14.4" thickBot="1" x14ac:dyDescent="0.3">
      <c r="C19" s="8" t="s">
        <v>44</v>
      </c>
      <c r="D19" s="43">
        <f>SUM(D7+D15+D18)</f>
        <v>379</v>
      </c>
      <c r="E19" s="43">
        <f t="shared" ref="E19:K19" si="0">SUM(E7+E15+E18)</f>
        <v>220</v>
      </c>
      <c r="F19" s="43">
        <f t="shared" si="0"/>
        <v>247</v>
      </c>
      <c r="G19" s="43">
        <f t="shared" si="0"/>
        <v>259</v>
      </c>
      <c r="H19" s="43">
        <f t="shared" si="0"/>
        <v>317</v>
      </c>
      <c r="I19" s="43">
        <f t="shared" si="0"/>
        <v>501</v>
      </c>
      <c r="J19" s="43">
        <f t="shared" si="0"/>
        <v>461</v>
      </c>
      <c r="K19" s="43">
        <f t="shared" si="0"/>
        <v>413</v>
      </c>
      <c r="L19" s="43">
        <f>SUM(L7+L15+L18)</f>
        <v>810</v>
      </c>
      <c r="M19" s="43">
        <f>SUM(M7+M15+M18)</f>
        <v>558</v>
      </c>
      <c r="N19" s="43">
        <f>SUM(N7+N15+N18)</f>
        <v>667</v>
      </c>
    </row>
    <row r="20" spans="1:15" ht="14.4" thickTop="1" x14ac:dyDescent="0.25">
      <c r="B20" s="5"/>
      <c r="C20" s="5"/>
      <c r="D20" s="5"/>
      <c r="E20" s="5"/>
      <c r="F20" s="5"/>
      <c r="G20" s="5"/>
      <c r="H20" s="5"/>
      <c r="I20" s="5"/>
    </row>
    <row r="21" spans="1:15" x14ac:dyDescent="0.25">
      <c r="A21" s="9"/>
      <c r="B21" s="5"/>
      <c r="C21" s="5"/>
      <c r="D21" s="5"/>
      <c r="E21" s="5"/>
      <c r="F21" s="5"/>
      <c r="G21" s="5"/>
      <c r="H21" s="5"/>
      <c r="I21" s="5"/>
    </row>
    <row r="22" spans="1:15" x14ac:dyDescent="0.25">
      <c r="C22" s="19"/>
      <c r="D22" s="20">
        <v>2011</v>
      </c>
      <c r="E22" s="20">
        <v>2012</v>
      </c>
      <c r="F22" s="20">
        <v>2013</v>
      </c>
      <c r="G22" s="20">
        <v>2014</v>
      </c>
      <c r="H22" s="20">
        <v>2015</v>
      </c>
      <c r="I22" s="20">
        <v>2016</v>
      </c>
      <c r="J22" s="20">
        <v>2017</v>
      </c>
      <c r="K22" s="20">
        <v>2018</v>
      </c>
      <c r="L22" s="21">
        <v>2019</v>
      </c>
      <c r="M22" s="21">
        <v>2020</v>
      </c>
      <c r="N22" s="21">
        <v>2021</v>
      </c>
    </row>
    <row r="23" spans="1:15" x14ac:dyDescent="0.25">
      <c r="C23" s="12" t="s">
        <v>3</v>
      </c>
      <c r="D23" s="15">
        <f t="shared" ref="D23:K23" si="1">D19</f>
        <v>379</v>
      </c>
      <c r="E23" s="15">
        <f t="shared" si="1"/>
        <v>220</v>
      </c>
      <c r="F23" s="15">
        <f t="shared" si="1"/>
        <v>247</v>
      </c>
      <c r="G23" s="15">
        <f t="shared" si="1"/>
        <v>259</v>
      </c>
      <c r="H23" s="15">
        <f t="shared" si="1"/>
        <v>317</v>
      </c>
      <c r="I23" s="15">
        <f t="shared" si="1"/>
        <v>501</v>
      </c>
      <c r="J23" s="15">
        <f t="shared" si="1"/>
        <v>461</v>
      </c>
      <c r="K23" s="15">
        <f t="shared" si="1"/>
        <v>413</v>
      </c>
      <c r="L23" s="15">
        <f>L19</f>
        <v>810</v>
      </c>
      <c r="M23" s="15">
        <f>M19</f>
        <v>558</v>
      </c>
      <c r="N23" s="15">
        <f>N19</f>
        <v>667</v>
      </c>
    </row>
    <row r="24" spans="1:15" x14ac:dyDescent="0.25">
      <c r="C24" s="13" t="s">
        <v>27</v>
      </c>
      <c r="D24" s="15">
        <v>3718</v>
      </c>
      <c r="E24" s="15">
        <v>3689</v>
      </c>
      <c r="F24" s="15">
        <v>3683</v>
      </c>
      <c r="G24" s="15">
        <v>3657</v>
      </c>
      <c r="H24" s="15">
        <v>3669</v>
      </c>
      <c r="I24" s="15">
        <v>3685</v>
      </c>
      <c r="J24" s="15">
        <v>3757</v>
      </c>
      <c r="K24" s="15">
        <v>4127</v>
      </c>
      <c r="L24" s="15">
        <v>3875</v>
      </c>
      <c r="M24" s="15">
        <v>4048</v>
      </c>
      <c r="N24" s="15">
        <v>3909</v>
      </c>
    </row>
    <row r="25" spans="1:15" x14ac:dyDescent="0.25">
      <c r="C25" s="13" t="s">
        <v>28</v>
      </c>
      <c r="D25" s="17">
        <f>D23/D24</f>
        <v>0.10193652501344809</v>
      </c>
      <c r="E25" s="17">
        <f t="shared" ref="E25:L25" si="2">E23/E24</f>
        <v>5.9636757928978046E-2</v>
      </c>
      <c r="F25" s="17">
        <f t="shared" si="2"/>
        <v>6.7064892750475155E-2</v>
      </c>
      <c r="G25" s="17">
        <f t="shared" si="2"/>
        <v>7.0823079026524474E-2</v>
      </c>
      <c r="H25" s="17">
        <f t="shared" si="2"/>
        <v>8.639956391387299E-2</v>
      </c>
      <c r="I25" s="17">
        <f t="shared" si="2"/>
        <v>0.13595658073270014</v>
      </c>
      <c r="J25" s="17">
        <f t="shared" si="2"/>
        <v>0.12270428533404312</v>
      </c>
      <c r="K25" s="17">
        <f t="shared" si="2"/>
        <v>0.10007269202810759</v>
      </c>
      <c r="L25" s="17">
        <f t="shared" si="2"/>
        <v>0.20903225806451614</v>
      </c>
      <c r="M25" s="17">
        <f t="shared" ref="M25:N25" si="3">M23/M24</f>
        <v>0.13784584980237155</v>
      </c>
      <c r="N25" s="17">
        <f t="shared" si="3"/>
        <v>0.17063187515988745</v>
      </c>
    </row>
    <row r="26" spans="1:15" x14ac:dyDescent="0.25">
      <c r="C26" s="44" t="s">
        <v>45</v>
      </c>
      <c r="D26" s="45">
        <f>10000*(D23/D24)</f>
        <v>1019.3652501344809</v>
      </c>
      <c r="E26" s="45">
        <f t="shared" ref="E26:L26" si="4">10000*(E23/E24)</f>
        <v>596.36757928978045</v>
      </c>
      <c r="F26" s="45">
        <f t="shared" si="4"/>
        <v>670.64892750475155</v>
      </c>
      <c r="G26" s="45">
        <f t="shared" si="4"/>
        <v>708.23079026524476</v>
      </c>
      <c r="H26" s="45">
        <f t="shared" si="4"/>
        <v>863.99563913872987</v>
      </c>
      <c r="I26" s="45">
        <f t="shared" si="4"/>
        <v>1359.5658073270015</v>
      </c>
      <c r="J26" s="45">
        <f t="shared" si="4"/>
        <v>1227.0428533404313</v>
      </c>
      <c r="K26" s="45">
        <f t="shared" si="4"/>
        <v>1000.7269202810759</v>
      </c>
      <c r="L26" s="45">
        <f t="shared" si="4"/>
        <v>2090.3225806451615</v>
      </c>
      <c r="M26" s="45">
        <f t="shared" ref="M26:N26" si="5">10000*(M23/M24)</f>
        <v>1378.4584980237155</v>
      </c>
      <c r="N26" s="45">
        <f t="shared" si="5"/>
        <v>1706.3187515988745</v>
      </c>
      <c r="O26" s="18"/>
    </row>
    <row r="27" spans="1:15" x14ac:dyDescent="0.25">
      <c r="C27" s="44" t="s">
        <v>46</v>
      </c>
      <c r="D27" s="38">
        <v>1787</v>
      </c>
      <c r="E27" s="38">
        <v>1928</v>
      </c>
      <c r="F27" s="38">
        <v>1645</v>
      </c>
      <c r="G27" s="38">
        <v>2017</v>
      </c>
      <c r="H27" s="38">
        <v>2127</v>
      </c>
      <c r="I27" s="38">
        <v>2557</v>
      </c>
      <c r="J27" s="38">
        <v>2546</v>
      </c>
      <c r="K27" s="38">
        <v>2733</v>
      </c>
      <c r="L27" s="38">
        <v>2600</v>
      </c>
      <c r="M27" s="38">
        <v>2004</v>
      </c>
      <c r="N27" s="44">
        <v>2213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H4"/>
  <sheetViews>
    <sheetView tabSelected="1" workbookViewId="0">
      <selection activeCell="H37" sqref="H37"/>
    </sheetView>
  </sheetViews>
  <sheetFormatPr defaultRowHeight="13.8" x14ac:dyDescent="0.25"/>
  <cols>
    <col min="5" max="5" width="9.8984375" customWidth="1"/>
  </cols>
  <sheetData>
    <row r="1" spans="1:8" s="4" customFormat="1" ht="18" x14ac:dyDescent="0.35">
      <c r="A1" s="3" t="s">
        <v>2</v>
      </c>
    </row>
    <row r="2" spans="1:8" ht="18" x14ac:dyDescent="0.35">
      <c r="A2" s="2" t="s">
        <v>3</v>
      </c>
    </row>
    <row r="3" spans="1:8" ht="14.4" x14ac:dyDescent="0.3">
      <c r="A3" s="1" t="s">
        <v>0</v>
      </c>
      <c r="B3" t="s">
        <v>4</v>
      </c>
    </row>
    <row r="4" spans="1:8" ht="14.4" x14ac:dyDescent="0.3">
      <c r="A4" s="1" t="s">
        <v>1</v>
      </c>
      <c r="B4" t="s">
        <v>40</v>
      </c>
      <c r="D4" t="s">
        <v>41</v>
      </c>
      <c r="F4" t="s">
        <v>42</v>
      </c>
      <c r="H4" t="s">
        <v>43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2330BF-9933-4F03-B750-5934D38DE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56914B-7D1C-4585-B8FF-8FC66DB7CA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6ECA5-3FEE-4EC5-80EF-3A4DE90DA9B5}">
  <ds:schemaRefs>
    <ds:schemaRef ds:uri="http://purl.org/dc/terms/"/>
    <ds:schemaRef ds:uri="http://schemas.openxmlformats.org/package/2006/metadata/core-properties"/>
    <ds:schemaRef ds:uri="http://purl.org/dc/dcmitype/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2023-01-19T11:57:51Z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</Properties>
</file>