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7E2691FA-86B3-4470-BEA8-ED1F83EF9DA0}" xr6:coauthVersionLast="47" xr6:coauthVersionMax="47" xr10:uidLastSave="{00000000-0000-0000-0000-000000000000}"/>
  <bookViews>
    <workbookView xWindow="45972" yWindow="180" windowWidth="30936" windowHeight="16896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" i="2" l="1"/>
  <c r="U44" i="2"/>
  <c r="V44" i="2"/>
  <c r="W44" i="2"/>
  <c r="X44" i="2"/>
  <c r="Y44" i="2"/>
  <c r="Z44" i="2"/>
  <c r="AA44" i="2"/>
  <c r="T45" i="2"/>
  <c r="U45" i="2"/>
  <c r="V45" i="2"/>
  <c r="W45" i="2"/>
  <c r="X45" i="2"/>
  <c r="Y45" i="2"/>
  <c r="Z45" i="2"/>
  <c r="AA45" i="2"/>
  <c r="T46" i="2"/>
  <c r="U46" i="2"/>
  <c r="V46" i="2"/>
  <c r="W46" i="2"/>
  <c r="X46" i="2"/>
  <c r="Y46" i="2"/>
  <c r="Z46" i="2"/>
  <c r="AA46" i="2"/>
  <c r="AA43" i="2"/>
  <c r="Z43" i="2"/>
  <c r="Y43" i="2"/>
  <c r="X43" i="2"/>
  <c r="W43" i="2"/>
  <c r="V43" i="2"/>
  <c r="U43" i="2"/>
  <c r="T43" i="2"/>
  <c r="T33" i="2"/>
  <c r="U33" i="2"/>
  <c r="V33" i="2"/>
  <c r="W33" i="2"/>
  <c r="T34" i="2"/>
  <c r="U34" i="2"/>
  <c r="V34" i="2"/>
  <c r="W34" i="2"/>
  <c r="T35" i="2"/>
  <c r="U35" i="2"/>
  <c r="V35" i="2"/>
  <c r="W35" i="2"/>
  <c r="W32" i="2"/>
  <c r="V32" i="2"/>
  <c r="U32" i="2"/>
  <c r="T32" i="2"/>
  <c r="U20" i="2"/>
  <c r="V20" i="2"/>
  <c r="W20" i="2"/>
  <c r="W28" i="2" s="1"/>
  <c r="X20" i="2"/>
  <c r="X28" i="2" s="1"/>
  <c r="Y20" i="2"/>
  <c r="Z20" i="2"/>
  <c r="AA20" i="2"/>
  <c r="AA28" i="2" s="1"/>
  <c r="AB20" i="2"/>
  <c r="AB28" i="2" s="1"/>
  <c r="AC20" i="2"/>
  <c r="AD20" i="2"/>
  <c r="AE20" i="2"/>
  <c r="AE28" i="2" s="1"/>
  <c r="U12" i="2"/>
  <c r="V12" i="2"/>
  <c r="W12" i="2"/>
  <c r="X12" i="2"/>
  <c r="Y12" i="2"/>
  <c r="Z12" i="2"/>
  <c r="AA12" i="2"/>
  <c r="AB12" i="2"/>
  <c r="AC12" i="2"/>
  <c r="AD12" i="2"/>
  <c r="AE12" i="2"/>
  <c r="U10" i="2"/>
  <c r="V10" i="2"/>
  <c r="W10" i="2"/>
  <c r="X10" i="2"/>
  <c r="Y10" i="2"/>
  <c r="Z10" i="2"/>
  <c r="AA10" i="2"/>
  <c r="AB10" i="2"/>
  <c r="AC10" i="2"/>
  <c r="AD10" i="2"/>
  <c r="AE10" i="2"/>
  <c r="U9" i="2"/>
  <c r="V9" i="2"/>
  <c r="W9" i="2"/>
  <c r="X9" i="2"/>
  <c r="Y9" i="2"/>
  <c r="Z9" i="2"/>
  <c r="AA9" i="2"/>
  <c r="AB9" i="2"/>
  <c r="AC9" i="2"/>
  <c r="AD9" i="2"/>
  <c r="AE9" i="2"/>
  <c r="U11" i="2"/>
  <c r="V11" i="2"/>
  <c r="W11" i="2"/>
  <c r="X11" i="2"/>
  <c r="Y11" i="2"/>
  <c r="Z11" i="2"/>
  <c r="AA11" i="2"/>
  <c r="AB11" i="2"/>
  <c r="AC11" i="2"/>
  <c r="AD11" i="2"/>
  <c r="AE11" i="2"/>
  <c r="T27" i="2"/>
  <c r="U27" i="2"/>
  <c r="V27" i="2"/>
  <c r="W27" i="2"/>
  <c r="X27" i="2"/>
  <c r="Y27" i="2"/>
  <c r="Z27" i="2"/>
  <c r="AA27" i="2"/>
  <c r="AB27" i="2"/>
  <c r="AC27" i="2"/>
  <c r="AD27" i="2"/>
  <c r="AE27" i="2"/>
  <c r="U28" i="2"/>
  <c r="V28" i="2"/>
  <c r="Y28" i="2"/>
  <c r="Z28" i="2"/>
  <c r="AC28" i="2"/>
  <c r="AD28" i="2"/>
  <c r="U26" i="2"/>
  <c r="V26" i="2"/>
  <c r="W26" i="2"/>
  <c r="X26" i="2"/>
  <c r="Y26" i="2"/>
  <c r="Z26" i="2"/>
  <c r="AA26" i="2"/>
  <c r="AB26" i="2"/>
  <c r="AC26" i="2"/>
  <c r="AD26" i="2"/>
  <c r="AE26" i="2"/>
  <c r="U25" i="2"/>
  <c r="V25" i="2"/>
  <c r="W25" i="2"/>
  <c r="X25" i="2"/>
  <c r="Y25" i="2"/>
  <c r="Z25" i="2"/>
  <c r="AA25" i="2"/>
  <c r="AB25" i="2"/>
  <c r="AC25" i="2"/>
  <c r="AD25" i="2"/>
  <c r="AE25" i="2"/>
  <c r="U19" i="2"/>
  <c r="V19" i="2"/>
  <c r="W19" i="2"/>
  <c r="X19" i="2"/>
  <c r="Y19" i="2"/>
  <c r="Z19" i="2"/>
  <c r="AA19" i="2"/>
  <c r="AB19" i="2"/>
  <c r="AC19" i="2"/>
  <c r="AD19" i="2"/>
  <c r="AE19" i="2"/>
  <c r="U18" i="2"/>
  <c r="V18" i="2"/>
  <c r="W18" i="2"/>
  <c r="X18" i="2"/>
  <c r="Y18" i="2"/>
  <c r="Z18" i="2"/>
  <c r="AA18" i="2"/>
  <c r="AB18" i="2"/>
  <c r="AC18" i="2"/>
  <c r="AD18" i="2"/>
  <c r="AE18" i="2"/>
  <c r="U17" i="2"/>
  <c r="V17" i="2"/>
  <c r="W17" i="2"/>
  <c r="X17" i="2"/>
  <c r="Y17" i="2"/>
  <c r="Z17" i="2"/>
  <c r="AA17" i="2"/>
  <c r="AB17" i="2"/>
  <c r="AC17" i="2"/>
  <c r="AD17" i="2"/>
  <c r="AE17" i="2"/>
  <c r="T12" i="2"/>
  <c r="T28" i="2" s="1"/>
  <c r="T20" i="2"/>
  <c r="T19" i="2"/>
  <c r="T18" i="2"/>
  <c r="T26" i="2"/>
  <c r="T17" i="2"/>
  <c r="T25" i="2"/>
  <c r="T11" i="2"/>
  <c r="T10" i="2"/>
  <c r="T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C6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Greidd atkvæði 2013 samkvæmt skýrlsum yfirkjörstjórna um kosningaþátttöku til Hagstofu eru 6 fleiri en talin atkvæði samkvæmt úrslitum kosninganna.     
</t>
        </r>
      </text>
    </comment>
    <comment ref="B10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Grímseyjarhreppur sameinaðist Akureyri 1. júní 2009.          
</t>
        </r>
      </text>
    </comment>
    <comment ref="B11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Húsavíkurbær í Suður-Þingeyjarsýslu og Keldunes­hreppur, Öxarfjarðarhreppur og Raufarhafnarhreppur í Norður-Þingeyjarsýslu sameinuðust í eitt sveitarfélag - Norðurþing 10. júní 2006.           
</t>
        </r>
      </text>
    </comment>
    <comment ref="B15" authorId="0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2008.             
</t>
        </r>
      </text>
    </comment>
    <comment ref="B16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           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10" authorId="0" shapeId="0" xr:uid="{CC5B5167-6D2A-4F18-941A-AC217FB52BA2}">
      <text>
        <r>
          <rPr>
            <sz val="8"/>
            <color rgb="FF000000"/>
            <rFont val="Tahoma"/>
            <family val="2"/>
          </rPr>
          <t xml:space="preserve">Grímseyjarhreppur sameinaðist Akureyri 1. júní 2009.          
</t>
        </r>
      </text>
    </comment>
    <comment ref="B11" authorId="0" shapeId="0" xr:uid="{3AD1CDD5-FB2E-46B4-B517-67CBBC42F22C}">
      <text>
        <r>
          <rPr>
            <sz val="8"/>
            <color rgb="FF000000"/>
            <rFont val="Tahoma"/>
            <family val="2"/>
          </rPr>
          <t xml:space="preserve">Húsavíkurbær í Suður-Þingeyjarsýslu og Keldunes­hreppur, Öxarfjarðarhreppur og Raufarhafnarhreppur í Norður-Þingeyjarsýslu sameinuðust í eitt sveitarfélag - Norðurþing 10. júní 2006.           
</t>
        </r>
      </text>
    </comment>
    <comment ref="B15" authorId="0" shapeId="0" xr:uid="{33EFC251-0B7C-46AB-BD8D-D1185B272417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2008.             
</t>
        </r>
      </text>
    </comment>
    <comment ref="B16" authorId="0" shapeId="0" xr:uid="{CD201572-D830-485E-A40B-DD9B2475E6D4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             
</t>
        </r>
      </text>
    </comment>
    <comment ref="B25" authorId="0" shapeId="0" xr:uid="{77BE734C-8D1D-460B-A781-CD081BE14D4F}">
      <text>
        <r>
          <rPr>
            <sz val="8"/>
            <color rgb="FF000000"/>
            <rFont val="Tahoma"/>
            <family val="2"/>
          </rPr>
          <t xml:space="preserve">Grímseyjarhreppur sameinaðist Akureyri 1. júní 2009.          
</t>
        </r>
      </text>
    </comment>
    <comment ref="B26" authorId="0" shapeId="0" xr:uid="{594AE531-6DEB-436B-98FE-B5E3655B2A08}">
      <text>
        <r>
          <rPr>
            <sz val="8"/>
            <color rgb="FF000000"/>
            <rFont val="Tahoma"/>
            <family val="2"/>
          </rPr>
          <t xml:space="preserve">Húsavíkurbær í Suður-Þingeyjarsýslu og Keldunes­hreppur, Öxarfjarðarhreppur og Raufarhafnarhreppur í Norður-Þingeyjarsýslu sameinuðust í eitt sveitarfélag - Norðurþing 10. júní 2006.           
</t>
        </r>
      </text>
    </comment>
    <comment ref="B30" authorId="0" shapeId="0" xr:uid="{FAE4CFA0-A4D5-4EBC-9C4E-587355EF612C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2008.             
</t>
        </r>
      </text>
    </comment>
    <comment ref="B31" authorId="0" shapeId="0" xr:uid="{E9A1CDC4-24F3-4AD7-A6A0-219C97C50359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             
</t>
        </r>
      </text>
    </comment>
    <comment ref="B41" authorId="0" shapeId="0" xr:uid="{F5408988-B0D0-410D-B8AC-FA6C73B0FCD3}">
      <text>
        <r>
          <rPr>
            <sz val="8"/>
            <color rgb="FF000000"/>
            <rFont val="Tahoma"/>
            <family val="2"/>
          </rPr>
          <t xml:space="preserve">Grímseyjarhreppur sameinaðist Akureyri 1. júní 2009.          
</t>
        </r>
      </text>
    </comment>
    <comment ref="B42" authorId="0" shapeId="0" xr:uid="{FC0A0CDF-8791-4EEE-A4FE-C1EE6F43CAE1}">
      <text>
        <r>
          <rPr>
            <sz val="8"/>
            <color rgb="FF000000"/>
            <rFont val="Tahoma"/>
            <family val="2"/>
          </rPr>
          <t xml:space="preserve">Húsavíkurbær í Suður-Þingeyjarsýslu og Keldunes­hreppur, Öxarfjarðarhreppur og Raufarhafnarhreppur í Norður-Þingeyjarsýslu sameinuðust í eitt sveitarfélag - Norðurþing 10. júní 2006.           
</t>
        </r>
      </text>
    </comment>
    <comment ref="T42" authorId="0" shapeId="0" xr:uid="{41EC544C-F47A-49AA-A409-CF9B835AC718}">
      <text>
        <r>
          <rPr>
            <sz val="8"/>
            <color rgb="FF000000"/>
            <rFont val="Tahoma"/>
            <family val="2"/>
          </rPr>
          <t xml:space="preserve">Greidd atkvæði 2013 samkvæmt skýrlsum yfirkjörstjórna um kosningaþátttöku til Hagstofu eru 6 fleiri en talin atkvæði samkvæmt úrslitum kosninganna.     
</t>
        </r>
      </text>
    </comment>
    <comment ref="B46" authorId="0" shapeId="0" xr:uid="{467B5108-F155-40A9-A4E4-3C73C46CF08A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2008.             
</t>
        </r>
      </text>
    </comment>
    <comment ref="B47" authorId="0" shapeId="0" xr:uid="{0288308A-1229-4F88-882E-737AD7860AB9}">
      <text>
        <r>
          <rPr>
            <sz val="8"/>
            <color rgb="FF000000"/>
            <rFont val="Tahoma"/>
            <family val="2"/>
          </rPr>
          <t xml:space="preserve">Aðaldælahreppur sameinaðist Þingeyjarsveit 15. maí 2008             
</t>
        </r>
      </text>
    </comment>
    <comment ref="S50" authorId="0" shapeId="0" xr:uid="{4D31C72F-22B8-4591-84DF-28F261F71A34}">
      <text>
        <r>
          <rPr>
            <sz val="8"/>
            <color rgb="FF000000"/>
            <rFont val="Tahoma"/>
            <family val="2"/>
          </rPr>
          <t xml:space="preserve">Greidd atkvæði 2013 samkvæmt skýrlsum yfirkjörstjórna um kosningaþátttöku til Hagstofu eru 6 fleiri en talin atkvæði samkvæmt úrslitum kosninganna.     
</t>
        </r>
      </text>
    </comment>
  </commentList>
</comments>
</file>

<file path=xl/sharedStrings.xml><?xml version="1.0" encoding="utf-8"?>
<sst xmlns="http://schemas.openxmlformats.org/spreadsheetml/2006/main" count="227" uniqueCount="38">
  <si>
    <t>Heimild:</t>
  </si>
  <si>
    <t xml:space="preserve">Sótt: </t>
  </si>
  <si>
    <t>1.5 Heilsa og félagsleg staða</t>
  </si>
  <si>
    <t>Kosningaþátttaka</t>
  </si>
  <si>
    <t>Hagstofa Íslands</t>
  </si>
  <si>
    <t>2013</t>
  </si>
  <si>
    <t>2016</t>
  </si>
  <si>
    <t>2017</t>
  </si>
  <si>
    <t>Greidd atkvæði</t>
  </si>
  <si>
    <t>Kjósendur á kjörskrá</t>
  </si>
  <si>
    <t>Kosningaþátttaka, %</t>
  </si>
  <si>
    <t>Alls</t>
  </si>
  <si>
    <t>Karlar</t>
  </si>
  <si>
    <t>Konur</t>
  </si>
  <si>
    <t>Allt landið</t>
  </si>
  <si>
    <t>Akureyri</t>
  </si>
  <si>
    <t>Norðurþing</t>
  </si>
  <si>
    <t>Eyjafjarðarsveit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</si>
  <si>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</si>
  <si>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</si>
  <si>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</si>
  <si>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</si>
  <si>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</si>
  <si>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</si>
  <si>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</si>
  <si>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http://px.hagstofa.is/pxis/pxweb/is/Ibuar/Ibuar__kosningar__althingi__althkjosendur/KOS02101.px/table/tableViewLayout1/?rxid=531cc39b-9ead-4ec9-9852-57f7e81e332a</t>
  </si>
  <si>
    <t>Landið allt</t>
  </si>
  <si>
    <t>Vestursvæði</t>
  </si>
  <si>
    <t>Miðsvæði</t>
  </si>
  <si>
    <t>Austursvæði</t>
  </si>
  <si>
    <t>2013 - Karlar</t>
  </si>
  <si>
    <t>2013 - Konur</t>
  </si>
  <si>
    <t>2016 - Karlar</t>
  </si>
  <si>
    <t>2016 - Konur</t>
  </si>
  <si>
    <t>2017 - Karlar</t>
  </si>
  <si>
    <t>2017 - Konur</t>
  </si>
  <si>
    <t>2021</t>
  </si>
  <si>
    <t>Kosningaþátttaka - kynjahlutfall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</si>
</sst>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0.0%"/>
  </numFmts>
  <fonts count="9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3"/>
      <name val="Tw Cen MT"/>
      <family val="2"/>
      <scheme val="minor"/>
    </font>
    <font>
      <u/>
      <sz val="11"/>
      <color theme="10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Border="0" applyAlignment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1" fontId="0" fillId="0" borderId="0" xfId="0" applyNumberFormat="1"/>
    <xf numFmtId="2" fontId="0" fillId="0" borderId="0" xfId="0" applyNumberFormat="1"/>
    <xf numFmtId="0" fontId="8" fillId="0" borderId="0" xfId="4"/>
    <xf numFmtId="0" fontId="5" fillId="0" borderId="0" xfId="5"/>
    <xf numFmtId="0" fontId="1" fillId="0" borderId="0" xfId="5" applyFont="1"/>
    <xf numFmtId="1" fontId="5" fillId="0" borderId="0" xfId="5" applyNumberFormat="1"/>
    <xf numFmtId="0" fontId="1" fillId="0" borderId="0" xfId="5" applyFont="1"/>
    <xf numFmtId="0" fontId="5" fillId="0" borderId="0" xfId="5"/>
    <xf numFmtId="0" fontId="1" fillId="0" borderId="0" xfId="5" applyFont="1"/>
    <xf numFmtId="1" fontId="5" fillId="0" borderId="0" xfId="5" applyNumberFormat="1"/>
    <xf numFmtId="0" fontId="7" fillId="0" borderId="1" xfId="3" applyAlignment="1">
      <alignment horizontal="center"/>
    </xf>
    <xf numFmtId="0" fontId="7" fillId="0" borderId="1" xfId="3" applyAlignment="1"/>
    <xf numFmtId="0" fontId="0" fillId="0" borderId="0" xfId="0" applyAlignment="1"/>
    <xf numFmtId="169" fontId="0" fillId="0" borderId="0" xfId="2" applyNumberFormat="1" applyFont="1"/>
    <xf numFmtId="0" fontId="7" fillId="0" borderId="1" xfId="3" applyAlignment="1">
      <alignment horizontal="left"/>
    </xf>
    <xf numFmtId="0" fontId="7" fillId="0" borderId="1" xfId="3"/>
    <xf numFmtId="0" fontId="0" fillId="3" borderId="0" xfId="0" applyFill="1"/>
    <xf numFmtId="0" fontId="0" fillId="3" borderId="0" xfId="0" applyFill="1" applyAlignment="1"/>
    <xf numFmtId="168" fontId="0" fillId="0" borderId="0" xfId="0" applyNumberFormat="1"/>
    <xf numFmtId="169" fontId="0" fillId="0" borderId="0" xfId="0" applyNumberFormat="1"/>
  </cellXfs>
  <cellStyles count="6">
    <cellStyle name="Heading 3" xfId="3" builtinId="18"/>
    <cellStyle name="Hyperlink" xfId="4" builtinId="8"/>
    <cellStyle name="Normal" xfId="0" builtinId="0"/>
    <cellStyle name="Normal 2" xfId="5" xr:uid="{5C7E928D-2BA1-4BA9-8055-88D577B21C16}"/>
    <cellStyle name="Normal_Sheet1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Kosningaþátttaka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Úrvinnsla!$S$32</c:f>
              <c:strCache>
                <c:ptCount val="1"/>
                <c:pt idx="0">
                  <c:v>Landið allt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Úrvinnsla!$T$32:$W$32</c:f>
              <c:numCache>
                <c:formatCode>0.0%</c:formatCode>
                <c:ptCount val="4"/>
                <c:pt idx="0">
                  <c:v>0.8150643168619931</c:v>
                </c:pt>
                <c:pt idx="1">
                  <c:v>0.79176367515474033</c:v>
                </c:pt>
                <c:pt idx="2">
                  <c:v>0.81208926092118239</c:v>
                </c:pt>
                <c:pt idx="3">
                  <c:v>0.80090028516886236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2-4527-9416-3CF680425EB2}"/>
            </c:ext>
          </c:extLst>
        </c:ser>
        <c:ser>
          <c:idx val="1"/>
          <c:order val="1"/>
          <c:tx>
            <c:strRef>
              <c:f>Úrvinnsla!$S$33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Úrvinnsla!$T$33:$W$33</c:f>
              <c:numCache>
                <c:formatCode>0.0%</c:formatCode>
                <c:ptCount val="4"/>
                <c:pt idx="0">
                  <c:v>0.82799727520435973</c:v>
                </c:pt>
                <c:pt idx="1">
                  <c:v>0.78917996191976891</c:v>
                </c:pt>
                <c:pt idx="2">
                  <c:v>0.82156862745098036</c:v>
                </c:pt>
                <c:pt idx="3">
                  <c:v>0.80611337061514998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2-4527-9416-3CF680425EB2}"/>
            </c:ext>
          </c:extLst>
        </c:ser>
        <c:ser>
          <c:idx val="2"/>
          <c:order val="2"/>
          <c:tx>
            <c:strRef>
              <c:f>Úrvinnsla!$S$34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Úrvinnsla!$T$34:$W$34</c:f>
              <c:numCache>
                <c:formatCode>0.0%</c:formatCode>
                <c:ptCount val="4"/>
                <c:pt idx="0">
                  <c:v>0.84369173399627095</c:v>
                </c:pt>
                <c:pt idx="1">
                  <c:v>0.81946624803767665</c:v>
                </c:pt>
                <c:pt idx="2">
                  <c:v>0.83301647655259825</c:v>
                </c:pt>
                <c:pt idx="3">
                  <c:v>0.84260783668093509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2-4527-9416-3CF680425EB2}"/>
            </c:ext>
          </c:extLst>
        </c:ser>
        <c:ser>
          <c:idx val="3"/>
          <c:order val="3"/>
          <c:tx>
            <c:strRef>
              <c:f>Úrvinnsla!$S$35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Úrvinnsla!$T$35:$W$35</c:f>
              <c:numCache>
                <c:formatCode>0.0%</c:formatCode>
                <c:ptCount val="4"/>
                <c:pt idx="0">
                  <c:v>0.85401459854014594</c:v>
                </c:pt>
                <c:pt idx="1">
                  <c:v>0.78249999999999997</c:v>
                </c:pt>
                <c:pt idx="2">
                  <c:v>0.78140703517587939</c:v>
                </c:pt>
                <c:pt idx="3">
                  <c:v>0.80738786279683372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2-4527-9416-3CF680425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432448"/>
        <c:axId val="932423592"/>
      </c:barChart>
      <c:catAx>
        <c:axId val="9324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2423592"/>
        <c:crosses val="autoZero"/>
        <c:auto val="1"/>
        <c:lblAlgn val="ctr"/>
        <c:lblOffset val="100"/>
        <c:noMultiLvlLbl val="0"/>
      </c:catAx>
      <c:valAx>
        <c:axId val="93242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243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Kosningaþátttaka - kynjahlutfall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Úrvinnsla!$S$43</c:f>
              <c:strCache>
                <c:ptCount val="1"/>
                <c:pt idx="0">
                  <c:v>Landið allt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Úrvinnsla!$T$43:$AA$43</c:f>
              <c:numCache>
                <c:formatCode>0.0%</c:formatCode>
                <c:ptCount val="8"/>
                <c:pt idx="0">
                  <c:v>0.81064829261298943</c:v>
                </c:pt>
                <c:pt idx="1">
                  <c:v>0.81945585990573155</c:v>
                </c:pt>
                <c:pt idx="2">
                  <c:v>0.78815124614520871</c:v>
                </c:pt>
                <c:pt idx="3">
                  <c:v>0.79535436700824147</c:v>
                </c:pt>
                <c:pt idx="4">
                  <c:v>0.80312881106794709</c:v>
                </c:pt>
                <c:pt idx="5">
                  <c:v>0.8209885455770527</c:v>
                </c:pt>
                <c:pt idx="6">
                  <c:v>0.78671573368560932</c:v>
                </c:pt>
                <c:pt idx="7">
                  <c:v>0.81508000062807162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2-4D1E-AAA0-D6F87DA9412B}"/>
            </c:ext>
          </c:extLst>
        </c:ser>
        <c:ser>
          <c:idx val="1"/>
          <c:order val="1"/>
          <c:tx>
            <c:strRef>
              <c:f>Úrvinnsla!$S$44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Úrvinnsla!$T$44:$AA$44</c:f>
              <c:numCache>
                <c:formatCode>0.0%</c:formatCode>
                <c:ptCount val="8"/>
                <c:pt idx="0">
                  <c:v>0.82611111111111113</c:v>
                </c:pt>
                <c:pt idx="1">
                  <c:v>0.82981283422459895</c:v>
                </c:pt>
                <c:pt idx="2">
                  <c:v>0.78103263777421084</c:v>
                </c:pt>
                <c:pt idx="3">
                  <c:v>0.79703417150225664</c:v>
                </c:pt>
                <c:pt idx="4">
                  <c:v>0.81106971793507188</c:v>
                </c:pt>
                <c:pt idx="5">
                  <c:v>0.83170606372045219</c:v>
                </c:pt>
                <c:pt idx="6">
                  <c:v>0.78948045267489708</c:v>
                </c:pt>
                <c:pt idx="7">
                  <c:v>0.82242051024255369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2-4D1E-AAA0-D6F87DA9412B}"/>
            </c:ext>
          </c:extLst>
        </c:ser>
        <c:ser>
          <c:idx val="2"/>
          <c:order val="2"/>
          <c:tx>
            <c:strRef>
              <c:f>Úrvinnsla!$S$45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Úrvinnsla!$T$45:$AA$45</c:f>
              <c:numCache>
                <c:formatCode>0.0%</c:formatCode>
                <c:ptCount val="8"/>
                <c:pt idx="0">
                  <c:v>0.84242424242424241</c:v>
                </c:pt>
                <c:pt idx="1">
                  <c:v>0.84502551020408168</c:v>
                </c:pt>
                <c:pt idx="2">
                  <c:v>0.82032667876588017</c:v>
                </c:pt>
                <c:pt idx="3">
                  <c:v>0.81853785900783294</c:v>
                </c:pt>
                <c:pt idx="4">
                  <c:v>0.81845780206435947</c:v>
                </c:pt>
                <c:pt idx="5">
                  <c:v>0.84890656063618286</c:v>
                </c:pt>
                <c:pt idx="6">
                  <c:v>0.84362934362934361</c:v>
                </c:pt>
                <c:pt idx="7">
                  <c:v>0.84153742414025623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2-4D1E-AAA0-D6F87DA9412B}"/>
            </c:ext>
          </c:extLst>
        </c:ser>
        <c:ser>
          <c:idx val="3"/>
          <c:order val="3"/>
          <c:tx>
            <c:strRef>
              <c:f>Úrvinnsla!$S$46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Úrvinnsla!$T$46:$AA$46</c:f>
              <c:numCache>
                <c:formatCode>0.0%</c:formatCode>
                <c:ptCount val="8"/>
                <c:pt idx="0">
                  <c:v>0.85217391304347823</c:v>
                </c:pt>
                <c:pt idx="1">
                  <c:v>0.85635359116022103</c:v>
                </c:pt>
                <c:pt idx="2">
                  <c:v>0.79555555555555557</c:v>
                </c:pt>
                <c:pt idx="3">
                  <c:v>0.76571428571428568</c:v>
                </c:pt>
                <c:pt idx="4">
                  <c:v>0.77092511013215859</c:v>
                </c:pt>
                <c:pt idx="5">
                  <c:v>0.79532163742690054</c:v>
                </c:pt>
                <c:pt idx="6">
                  <c:v>0.81278538812785384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02-4D1E-AAA0-D6F87DA94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354912"/>
        <c:axId val="935355240"/>
      </c:barChart>
      <c:catAx>
        <c:axId val="9353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5355240"/>
        <c:crosses val="autoZero"/>
        <c:auto val="1"/>
        <c:lblAlgn val="ctr"/>
        <c:lblOffset val="100"/>
        <c:noMultiLvlLbl val="0"/>
      </c:catAx>
      <c:valAx>
        <c:axId val="93535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535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Kosningaþátttaka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Úrvinnsla!$S$32</c:f>
              <c:strCache>
                <c:ptCount val="1"/>
                <c:pt idx="0">
                  <c:v>Landið allt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Úrvinnsla!$T$32:$W$32</c:f>
              <c:numCache>
                <c:formatCode>0.0%</c:formatCode>
                <c:ptCount val="4"/>
                <c:pt idx="0">
                  <c:v>0.8150643168619931</c:v>
                </c:pt>
                <c:pt idx="1">
                  <c:v>0.79176367515474033</c:v>
                </c:pt>
                <c:pt idx="2">
                  <c:v>0.81208926092118239</c:v>
                </c:pt>
                <c:pt idx="3">
                  <c:v>0.80090028516886236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E-4B1F-A47D-2A9335947E48}"/>
            </c:ext>
          </c:extLst>
        </c:ser>
        <c:ser>
          <c:idx val="1"/>
          <c:order val="1"/>
          <c:tx>
            <c:strRef>
              <c:f>Úrvinnsla!$S$33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Úrvinnsla!$T$33:$W$33</c:f>
              <c:numCache>
                <c:formatCode>0.0%</c:formatCode>
                <c:ptCount val="4"/>
                <c:pt idx="0">
                  <c:v>0.82799727520435973</c:v>
                </c:pt>
                <c:pt idx="1">
                  <c:v>0.78917996191976891</c:v>
                </c:pt>
                <c:pt idx="2">
                  <c:v>0.82156862745098036</c:v>
                </c:pt>
                <c:pt idx="3">
                  <c:v>0.80611337061514998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E-4B1F-A47D-2A9335947E48}"/>
            </c:ext>
          </c:extLst>
        </c:ser>
        <c:ser>
          <c:idx val="2"/>
          <c:order val="2"/>
          <c:tx>
            <c:strRef>
              <c:f>Úrvinnsla!$S$34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Úrvinnsla!$T$34:$W$34</c:f>
              <c:numCache>
                <c:formatCode>0.0%</c:formatCode>
                <c:ptCount val="4"/>
                <c:pt idx="0">
                  <c:v>0.84369173399627095</c:v>
                </c:pt>
                <c:pt idx="1">
                  <c:v>0.81946624803767665</c:v>
                </c:pt>
                <c:pt idx="2">
                  <c:v>0.83301647655259825</c:v>
                </c:pt>
                <c:pt idx="3">
                  <c:v>0.84260783668093509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E-4B1F-A47D-2A9335947E48}"/>
            </c:ext>
          </c:extLst>
        </c:ser>
        <c:ser>
          <c:idx val="3"/>
          <c:order val="3"/>
          <c:tx>
            <c:strRef>
              <c:f>Úrvinnsla!$S$35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Úrvinnsla!$T$31:$W$31</c:f>
              <c:numCache>
                <c:formatCode>General</c:formatCode>
                <c:ptCount val="4"/>
                <c:pt idx="0">
                  <c:v>2013</c:v>
                </c:pt>
                <c:pt idx="1">
                  <c:v>2016</c:v>
                </c:pt>
                <c:pt idx="2">
                  <c:v>2017</c:v>
                </c:pt>
                <c:pt idx="3">
                  <c:v>2021</c:v>
                </c:pt>
              </c:numCache>
            </c:numRef>
          </c:cat>
          <c:val>
            <c:numRef>
              <c:f>Úrvinnsla!$T$35:$W$35</c:f>
              <c:numCache>
                <c:formatCode>0.0%</c:formatCode>
                <c:ptCount val="4"/>
                <c:pt idx="0">
                  <c:v>0.85401459854014594</c:v>
                </c:pt>
                <c:pt idx="1">
                  <c:v>0.78249999999999997</c:v>
                </c:pt>
                <c:pt idx="2">
                  <c:v>0.78140703517587939</c:v>
                </c:pt>
                <c:pt idx="3">
                  <c:v>0.80738786279683372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2E-4B1F-A47D-2A9335947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432448"/>
        <c:axId val="932423592"/>
      </c:barChart>
      <c:catAx>
        <c:axId val="9324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2423592"/>
        <c:crosses val="autoZero"/>
        <c:auto val="1"/>
        <c:lblAlgn val="ctr"/>
        <c:lblOffset val="100"/>
        <c:noMultiLvlLbl val="0"/>
      </c:catAx>
      <c:valAx>
        <c:axId val="93242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243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Kosningaþátttaka - kynjahlutfall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Úrvinnsla!$S$43</c:f>
              <c:strCache>
                <c:ptCount val="1"/>
                <c:pt idx="0">
                  <c:v>Landið allt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Úrvinnsla!$T$43:$AA$43</c:f>
              <c:numCache>
                <c:formatCode>0.0%</c:formatCode>
                <c:ptCount val="8"/>
                <c:pt idx="0">
                  <c:v>0.81064829261298943</c:v>
                </c:pt>
                <c:pt idx="1">
                  <c:v>0.81945585990573155</c:v>
                </c:pt>
                <c:pt idx="2">
                  <c:v>0.78815124614520871</c:v>
                </c:pt>
                <c:pt idx="3">
                  <c:v>0.79535436700824147</c:v>
                </c:pt>
                <c:pt idx="4">
                  <c:v>0.80312881106794709</c:v>
                </c:pt>
                <c:pt idx="5">
                  <c:v>0.8209885455770527</c:v>
                </c:pt>
                <c:pt idx="6">
                  <c:v>0.78671573368560932</c:v>
                </c:pt>
                <c:pt idx="7">
                  <c:v>0.81508000062807162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A-4C32-BADD-DF01FC890E19}"/>
            </c:ext>
          </c:extLst>
        </c:ser>
        <c:ser>
          <c:idx val="1"/>
          <c:order val="1"/>
          <c:tx>
            <c:strRef>
              <c:f>Úrvinnsla!$S$44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Úrvinnsla!$T$44:$AA$44</c:f>
              <c:numCache>
                <c:formatCode>0.0%</c:formatCode>
                <c:ptCount val="8"/>
                <c:pt idx="0">
                  <c:v>0.82611111111111113</c:v>
                </c:pt>
                <c:pt idx="1">
                  <c:v>0.82981283422459895</c:v>
                </c:pt>
                <c:pt idx="2">
                  <c:v>0.78103263777421084</c:v>
                </c:pt>
                <c:pt idx="3">
                  <c:v>0.79703417150225664</c:v>
                </c:pt>
                <c:pt idx="4">
                  <c:v>0.81106971793507188</c:v>
                </c:pt>
                <c:pt idx="5">
                  <c:v>0.83170606372045219</c:v>
                </c:pt>
                <c:pt idx="6">
                  <c:v>0.78948045267489708</c:v>
                </c:pt>
                <c:pt idx="7">
                  <c:v>0.82242051024255369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A-4C32-BADD-DF01FC890E19}"/>
            </c:ext>
          </c:extLst>
        </c:ser>
        <c:ser>
          <c:idx val="2"/>
          <c:order val="2"/>
          <c:tx>
            <c:strRef>
              <c:f>Úrvinnsla!$S$45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Úrvinnsla!$T$45:$AA$45</c:f>
              <c:numCache>
                <c:formatCode>0.0%</c:formatCode>
                <c:ptCount val="8"/>
                <c:pt idx="0">
                  <c:v>0.84242424242424241</c:v>
                </c:pt>
                <c:pt idx="1">
                  <c:v>0.84502551020408168</c:v>
                </c:pt>
                <c:pt idx="2">
                  <c:v>0.82032667876588017</c:v>
                </c:pt>
                <c:pt idx="3">
                  <c:v>0.81853785900783294</c:v>
                </c:pt>
                <c:pt idx="4">
                  <c:v>0.81845780206435947</c:v>
                </c:pt>
                <c:pt idx="5">
                  <c:v>0.84890656063618286</c:v>
                </c:pt>
                <c:pt idx="6">
                  <c:v>0.84362934362934361</c:v>
                </c:pt>
                <c:pt idx="7">
                  <c:v>0.84153742414025623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A-4C32-BADD-DF01FC890E19}"/>
            </c:ext>
          </c:extLst>
        </c:ser>
        <c:ser>
          <c:idx val="3"/>
          <c:order val="3"/>
          <c:tx>
            <c:strRef>
              <c:f>Úrvinnsla!$S$46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Úrvinnsla!$T$42:$AA$42</c:f>
              <c:strCache>
                <c:ptCount val="8"/>
                <c:pt idx="0">
                  <c:v>2013 - Karlar</c:v>
                </c:pt>
                <c:pt idx="1">
                  <c:v>2013 - Konur</c:v>
                </c:pt>
                <c:pt idx="2">
                  <c:v>2016 - Karlar</c:v>
                </c:pt>
                <c:pt idx="3">
                  <c:v>2016 - Konur</c:v>
                </c:pt>
                <c:pt idx="4">
                  <c:v>2017 - Karlar</c:v>
                </c:pt>
                <c:pt idx="5">
                  <c:v>2017 - Konur</c:v>
                </c:pt>
                <c:pt idx="6">
                  <c:v>Karlar</c:v>
                </c:pt>
                <c:pt idx="7">
                  <c:v>Konur</c:v>
                </c:pt>
              </c:strCache>
            </c:strRef>
          </c:cat>
          <c:val>
            <c:numRef>
              <c:f>Úrvinnsla!$T$46:$AA$46</c:f>
              <c:numCache>
                <c:formatCode>0.0%</c:formatCode>
                <c:ptCount val="8"/>
                <c:pt idx="0">
                  <c:v>0.85217391304347823</c:v>
                </c:pt>
                <c:pt idx="1">
                  <c:v>0.85635359116022103</c:v>
                </c:pt>
                <c:pt idx="2">
                  <c:v>0.79555555555555557</c:v>
                </c:pt>
                <c:pt idx="3">
                  <c:v>0.76571428571428568</c:v>
                </c:pt>
                <c:pt idx="4">
                  <c:v>0.77092511013215859</c:v>
                </c:pt>
                <c:pt idx="5">
                  <c:v>0.79532163742690054</c:v>
                </c:pt>
                <c:pt idx="6">
                  <c:v>0.81278538812785384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4A-4C32-BADD-DF01FC89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354912"/>
        <c:axId val="935355240"/>
      </c:barChart>
      <c:catAx>
        <c:axId val="9353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5355240"/>
        <c:crosses val="autoZero"/>
        <c:auto val="1"/>
        <c:lblAlgn val="ctr"/>
        <c:lblOffset val="100"/>
        <c:noMultiLvlLbl val="0"/>
      </c:catAx>
      <c:valAx>
        <c:axId val="93535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3535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653959</xdr:colOff>
      <xdr:row>28</xdr:row>
      <xdr:rowOff>166007</xdr:rowOff>
    </xdr:from>
    <xdr:to>
      <xdr:col>37</xdr:col>
      <xdr:colOff>551089</xdr:colOff>
      <xdr:row>44</xdr:row>
      <xdr:rowOff>47897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6ED192-625A-6866-81B2-A6221CC15B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391613</xdr:colOff>
      <xdr:row>42</xdr:row>
      <xdr:rowOff>60960</xdr:rowOff>
    </xdr:from>
    <xdr:to>
      <xdr:col>35</xdr:col>
      <xdr:colOff>294458</xdr:colOff>
      <xdr:row>57</xdr:row>
      <xdr:rowOff>146957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4FD592-8889-F6AE-4103-F26037912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20411</xdr:colOff>
      <xdr:row>5</xdr:row>
      <xdr:rowOff>3809</xdr:rowOff>
    </xdr:from>
    <xdr:to>
      <xdr:col>9</xdr:col>
      <xdr:colOff>446411</xdr:colOff>
      <xdr:row>26</xdr:row>
      <xdr:rowOff>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5C41AC-7EBB-4FD3-98D1-050870CCC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15239</xdr:colOff>
      <xdr:row>5</xdr:row>
      <xdr:rowOff>15511</xdr:rowOff>
    </xdr:from>
    <xdr:to>
      <xdr:col>19</xdr:col>
      <xdr:colOff>441239</xdr:colOff>
      <xdr:row>26</xdr:row>
      <xdr:rowOff>13156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7D691E-39AF-4A0D-B2EE-12B7DFB52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px.hagstofa.is/pxis/pxweb/is/Ibuar/Ibuar__kosningar__althingi__althkjosendur/KOS02101.px/table/tableViewLayout1/?rxid=531cc39b-9ead-4ec9-9852-57f7e81e33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I19"/>
  <sheetViews>
    <sheetView workbookViewId="0">
      <selection activeCell="E32" sqref="E32"/>
    </sheetView>
  </sheetViews>
  <sheetFormatPr defaultRowHeight="13.8" x14ac:dyDescent="0.25"/>
  <cols>
    <col min="2" max="2" width="15.69921875" customWidth="1"/>
  </cols>
  <sheetData>
    <row r="1" spans="1:35" s="4" customFormat="1" ht="18" x14ac:dyDescent="0.35">
      <c r="A1" s="3" t="s">
        <v>2</v>
      </c>
    </row>
    <row r="2" spans="1:35" ht="18" x14ac:dyDescent="0.35">
      <c r="A2" s="2" t="s">
        <v>3</v>
      </c>
    </row>
    <row r="3" spans="1:35" ht="14.4" x14ac:dyDescent="0.3">
      <c r="A3" s="1" t="s">
        <v>0</v>
      </c>
      <c r="B3" t="s">
        <v>4</v>
      </c>
      <c r="C3" t="s">
        <v>25</v>
      </c>
    </row>
    <row r="4" spans="1:35" ht="14.4" x14ac:dyDescent="0.3">
      <c r="A4" s="1" t="s">
        <v>1</v>
      </c>
      <c r="B4" s="5">
        <v>44902</v>
      </c>
    </row>
    <row r="5" spans="1:35" ht="14.4" x14ac:dyDescent="0.3">
      <c r="A5" s="1"/>
      <c r="B5" s="5"/>
    </row>
    <row r="6" spans="1:35" ht="14.4" x14ac:dyDescent="0.3">
      <c r="A6" s="6"/>
      <c r="C6" s="1" t="s">
        <v>5</v>
      </c>
      <c r="L6" s="1" t="s">
        <v>6</v>
      </c>
      <c r="U6" s="1" t="s">
        <v>7</v>
      </c>
      <c r="AD6" s="13" t="s">
        <v>36</v>
      </c>
    </row>
    <row r="7" spans="1:35" ht="14.4" x14ac:dyDescent="0.3">
      <c r="C7" s="1" t="s">
        <v>8</v>
      </c>
      <c r="F7" s="1" t="s">
        <v>9</v>
      </c>
      <c r="I7" s="1" t="s">
        <v>10</v>
      </c>
      <c r="L7" s="1" t="s">
        <v>8</v>
      </c>
      <c r="O7" s="1" t="s">
        <v>9</v>
      </c>
      <c r="R7" s="1" t="s">
        <v>10</v>
      </c>
      <c r="U7" s="1" t="s">
        <v>8</v>
      </c>
      <c r="X7" s="1" t="s">
        <v>9</v>
      </c>
      <c r="AA7" s="1" t="s">
        <v>10</v>
      </c>
      <c r="AD7" s="11" t="s">
        <v>9</v>
      </c>
      <c r="AE7" s="10"/>
      <c r="AF7" s="10"/>
      <c r="AG7" s="1" t="s">
        <v>10</v>
      </c>
    </row>
    <row r="8" spans="1:35" ht="14.4" x14ac:dyDescent="0.3">
      <c r="C8" s="1" t="s">
        <v>11</v>
      </c>
      <c r="D8" s="1" t="s">
        <v>12</v>
      </c>
      <c r="E8" s="1" t="s">
        <v>13</v>
      </c>
      <c r="F8" s="1" t="s">
        <v>11</v>
      </c>
      <c r="G8" s="1" t="s">
        <v>12</v>
      </c>
      <c r="H8" s="1" t="s">
        <v>13</v>
      </c>
      <c r="I8" s="1" t="s">
        <v>11</v>
      </c>
      <c r="J8" s="1" t="s">
        <v>12</v>
      </c>
      <c r="K8" s="1" t="s">
        <v>13</v>
      </c>
      <c r="L8" s="1" t="s">
        <v>11</v>
      </c>
      <c r="M8" s="1" t="s">
        <v>12</v>
      </c>
      <c r="N8" s="1" t="s">
        <v>13</v>
      </c>
      <c r="O8" s="1" t="s">
        <v>11</v>
      </c>
      <c r="P8" s="1" t="s">
        <v>12</v>
      </c>
      <c r="Q8" s="1" t="s">
        <v>13</v>
      </c>
      <c r="R8" s="1" t="s">
        <v>11</v>
      </c>
      <c r="S8" s="1" t="s">
        <v>12</v>
      </c>
      <c r="T8" s="1" t="s">
        <v>13</v>
      </c>
      <c r="U8" s="1" t="s">
        <v>11</v>
      </c>
      <c r="V8" s="1" t="s">
        <v>12</v>
      </c>
      <c r="W8" s="1" t="s">
        <v>13</v>
      </c>
      <c r="X8" s="1" t="s">
        <v>11</v>
      </c>
      <c r="Y8" s="1" t="s">
        <v>12</v>
      </c>
      <c r="Z8" s="1" t="s">
        <v>13</v>
      </c>
      <c r="AA8" s="1" t="s">
        <v>11</v>
      </c>
      <c r="AB8" s="1" t="s">
        <v>12</v>
      </c>
      <c r="AC8" s="1" t="s">
        <v>13</v>
      </c>
      <c r="AD8" s="11" t="s">
        <v>11</v>
      </c>
      <c r="AE8" s="11" t="s">
        <v>12</v>
      </c>
      <c r="AF8" s="11" t="s">
        <v>13</v>
      </c>
      <c r="AG8" s="1" t="s">
        <v>11</v>
      </c>
      <c r="AH8" s="1" t="s">
        <v>12</v>
      </c>
      <c r="AI8" s="1" t="s">
        <v>13</v>
      </c>
    </row>
    <row r="9" spans="1:35" ht="14.4" x14ac:dyDescent="0.3">
      <c r="B9" s="1" t="s">
        <v>14</v>
      </c>
      <c r="C9" s="7">
        <v>193828</v>
      </c>
      <c r="D9" s="7">
        <v>96121</v>
      </c>
      <c r="E9" s="7">
        <v>97707</v>
      </c>
      <c r="F9" s="7">
        <v>237807</v>
      </c>
      <c r="G9" s="7">
        <v>118573</v>
      </c>
      <c r="H9" s="7">
        <v>119234</v>
      </c>
      <c r="I9" s="7">
        <v>81.5</v>
      </c>
      <c r="J9" s="7">
        <v>81.099999999999994</v>
      </c>
      <c r="K9" s="7">
        <v>81.900000000000006</v>
      </c>
      <c r="L9" s="7">
        <v>195203</v>
      </c>
      <c r="M9" s="7">
        <v>96863</v>
      </c>
      <c r="N9" s="7">
        <v>98340</v>
      </c>
      <c r="O9" s="7">
        <v>246542</v>
      </c>
      <c r="P9" s="7">
        <v>122899</v>
      </c>
      <c r="Q9" s="7">
        <v>123643</v>
      </c>
      <c r="R9" s="7">
        <v>79.2</v>
      </c>
      <c r="S9" s="7">
        <v>78.8</v>
      </c>
      <c r="T9" s="7">
        <v>79.5</v>
      </c>
      <c r="U9" s="7">
        <v>201792</v>
      </c>
      <c r="V9" s="7">
        <v>99441</v>
      </c>
      <c r="W9" s="7">
        <v>102351</v>
      </c>
      <c r="X9" s="7">
        <v>248485</v>
      </c>
      <c r="Y9" s="7">
        <v>123817</v>
      </c>
      <c r="Z9" s="7">
        <v>124668</v>
      </c>
      <c r="AA9" s="7">
        <v>81.2</v>
      </c>
      <c r="AB9" s="7">
        <v>80.3</v>
      </c>
      <c r="AC9" s="7">
        <v>82.1</v>
      </c>
      <c r="AD9" s="12">
        <v>254586</v>
      </c>
      <c r="AE9" s="12">
        <v>127173</v>
      </c>
      <c r="AF9" s="12">
        <v>127374</v>
      </c>
      <c r="AG9" s="7">
        <v>80.099999999999994</v>
      </c>
      <c r="AH9" s="7">
        <v>78.7</v>
      </c>
      <c r="AI9" s="7">
        <v>81.5</v>
      </c>
    </row>
    <row r="10" spans="1:35" ht="14.4" x14ac:dyDescent="0.3">
      <c r="B10" s="1" t="s">
        <v>15</v>
      </c>
      <c r="C10" s="7">
        <v>11050</v>
      </c>
      <c r="D10" s="7">
        <v>5375</v>
      </c>
      <c r="E10" s="7">
        <v>5675</v>
      </c>
      <c r="F10" s="7">
        <v>13402</v>
      </c>
      <c r="G10" s="7">
        <v>6540</v>
      </c>
      <c r="H10" s="7">
        <v>6862</v>
      </c>
      <c r="I10" s="7">
        <v>82.5</v>
      </c>
      <c r="J10" s="7">
        <v>82.2</v>
      </c>
      <c r="K10" s="7">
        <v>82.7</v>
      </c>
      <c r="L10" s="7">
        <v>10963</v>
      </c>
      <c r="M10" s="7">
        <v>5298</v>
      </c>
      <c r="N10" s="7">
        <v>5665</v>
      </c>
      <c r="O10" s="7">
        <v>13935</v>
      </c>
      <c r="P10" s="7">
        <v>6812</v>
      </c>
      <c r="Q10" s="7">
        <v>7123</v>
      </c>
      <c r="R10" s="7">
        <v>78.7</v>
      </c>
      <c r="S10" s="7">
        <v>77.8</v>
      </c>
      <c r="T10" s="7">
        <v>79.5</v>
      </c>
      <c r="U10" s="7">
        <v>11445</v>
      </c>
      <c r="V10" s="7">
        <v>5520</v>
      </c>
      <c r="W10" s="7">
        <v>5925</v>
      </c>
      <c r="X10" s="7">
        <v>13985</v>
      </c>
      <c r="Y10" s="7">
        <v>6847</v>
      </c>
      <c r="Z10" s="7">
        <v>7138</v>
      </c>
      <c r="AA10" s="7">
        <v>81.8</v>
      </c>
      <c r="AB10" s="7">
        <v>80.599999999999994</v>
      </c>
      <c r="AC10" s="7">
        <v>83</v>
      </c>
      <c r="AD10" s="12">
        <v>14373</v>
      </c>
      <c r="AE10" s="12">
        <v>7062</v>
      </c>
      <c r="AF10" s="12">
        <v>7308</v>
      </c>
      <c r="AG10" s="7">
        <v>80.2</v>
      </c>
      <c r="AH10" s="7">
        <v>78.400000000000006</v>
      </c>
      <c r="AI10" s="7">
        <v>81.900000000000006</v>
      </c>
    </row>
    <row r="11" spans="1:35" ht="14.4" x14ac:dyDescent="0.3">
      <c r="B11" s="1" t="s">
        <v>16</v>
      </c>
      <c r="C11" s="7">
        <v>1777</v>
      </c>
      <c r="D11" s="7">
        <v>915</v>
      </c>
      <c r="E11" s="7">
        <v>862</v>
      </c>
      <c r="F11" s="7">
        <v>2137</v>
      </c>
      <c r="G11" s="7">
        <v>1100</v>
      </c>
      <c r="H11" s="7">
        <v>1037</v>
      </c>
      <c r="I11" s="7">
        <v>83.2</v>
      </c>
      <c r="J11" s="7">
        <v>83.2</v>
      </c>
      <c r="K11" s="7">
        <v>83.1</v>
      </c>
      <c r="L11" s="7">
        <v>1733</v>
      </c>
      <c r="M11" s="7">
        <v>891</v>
      </c>
      <c r="N11" s="7">
        <v>842</v>
      </c>
      <c r="O11" s="7">
        <v>2127</v>
      </c>
      <c r="P11" s="7">
        <v>1100</v>
      </c>
      <c r="Q11" s="7">
        <v>1027</v>
      </c>
      <c r="R11" s="7">
        <v>81.5</v>
      </c>
      <c r="S11" s="7">
        <v>81</v>
      </c>
      <c r="T11" s="7">
        <v>82</v>
      </c>
      <c r="U11" s="7">
        <v>1728</v>
      </c>
      <c r="V11" s="7">
        <v>885</v>
      </c>
      <c r="W11" s="7">
        <v>843</v>
      </c>
      <c r="X11" s="7">
        <v>2111</v>
      </c>
      <c r="Y11" s="7">
        <v>1096</v>
      </c>
      <c r="Z11" s="7">
        <v>1015</v>
      </c>
      <c r="AA11" s="7">
        <v>81.900000000000006</v>
      </c>
      <c r="AB11" s="7">
        <v>80.7</v>
      </c>
      <c r="AC11" s="7">
        <v>83.1</v>
      </c>
      <c r="AD11" s="12">
        <v>2017</v>
      </c>
      <c r="AE11" s="12">
        <v>1022</v>
      </c>
      <c r="AF11" s="12">
        <v>995</v>
      </c>
      <c r="AG11" s="7">
        <v>82.8</v>
      </c>
      <c r="AH11" s="7">
        <v>83.8</v>
      </c>
      <c r="AI11" s="7">
        <v>81.8</v>
      </c>
    </row>
    <row r="12" spans="1:35" ht="14.4" x14ac:dyDescent="0.3">
      <c r="B12" s="1" t="s">
        <v>17</v>
      </c>
      <c r="C12" s="7">
        <v>640</v>
      </c>
      <c r="D12" s="7">
        <v>337</v>
      </c>
      <c r="E12" s="7">
        <v>303</v>
      </c>
      <c r="F12" s="7">
        <v>737</v>
      </c>
      <c r="G12" s="7">
        <v>381</v>
      </c>
      <c r="H12" s="7">
        <v>356</v>
      </c>
      <c r="I12" s="7">
        <v>86.8</v>
      </c>
      <c r="J12" s="7">
        <v>88.5</v>
      </c>
      <c r="K12" s="7">
        <v>85.1</v>
      </c>
      <c r="L12" s="7">
        <v>622</v>
      </c>
      <c r="M12" s="7">
        <v>317</v>
      </c>
      <c r="N12" s="7">
        <v>305</v>
      </c>
      <c r="O12" s="7">
        <v>766</v>
      </c>
      <c r="P12" s="7">
        <v>383</v>
      </c>
      <c r="Q12" s="7">
        <v>383</v>
      </c>
      <c r="R12" s="7">
        <v>81.2</v>
      </c>
      <c r="S12" s="7">
        <v>82.8</v>
      </c>
      <c r="T12" s="7">
        <v>79.599999999999994</v>
      </c>
      <c r="U12" s="7">
        <v>649</v>
      </c>
      <c r="V12" s="7">
        <v>330</v>
      </c>
      <c r="W12" s="7">
        <v>319</v>
      </c>
      <c r="X12" s="7">
        <v>767</v>
      </c>
      <c r="Y12" s="7">
        <v>383</v>
      </c>
      <c r="Z12" s="7">
        <v>384</v>
      </c>
      <c r="AA12" s="7">
        <v>84.6</v>
      </c>
      <c r="AB12" s="7">
        <v>86.2</v>
      </c>
      <c r="AC12" s="7">
        <v>83.1</v>
      </c>
      <c r="AD12" s="12">
        <v>806</v>
      </c>
      <c r="AE12" s="12">
        <v>421</v>
      </c>
      <c r="AF12" s="12">
        <v>385</v>
      </c>
      <c r="AG12" s="7">
        <v>85.5</v>
      </c>
      <c r="AH12" s="7">
        <v>85.7</v>
      </c>
      <c r="AI12" s="7">
        <v>85.2</v>
      </c>
    </row>
    <row r="13" spans="1:35" ht="14.4" x14ac:dyDescent="0.3">
      <c r="B13" s="1" t="s">
        <v>18</v>
      </c>
      <c r="C13" s="7">
        <v>246</v>
      </c>
      <c r="D13" s="7">
        <v>124</v>
      </c>
      <c r="E13" s="7">
        <v>122</v>
      </c>
      <c r="F13" s="7">
        <v>290</v>
      </c>
      <c r="G13" s="7">
        <v>147</v>
      </c>
      <c r="H13" s="7">
        <v>143</v>
      </c>
      <c r="I13" s="7">
        <v>84.8</v>
      </c>
      <c r="J13" s="7">
        <v>84.4</v>
      </c>
      <c r="K13" s="7">
        <v>85.3</v>
      </c>
      <c r="L13" s="7">
        <v>218</v>
      </c>
      <c r="M13" s="7">
        <v>116</v>
      </c>
      <c r="N13" s="7">
        <v>102</v>
      </c>
      <c r="O13" s="7">
        <v>277</v>
      </c>
      <c r="P13" s="7">
        <v>149</v>
      </c>
      <c r="Q13" s="7">
        <v>128</v>
      </c>
      <c r="R13" s="7">
        <v>78.7</v>
      </c>
      <c r="S13" s="7">
        <v>77.900000000000006</v>
      </c>
      <c r="T13" s="7">
        <v>79.7</v>
      </c>
      <c r="U13" s="7">
        <v>248</v>
      </c>
      <c r="V13" s="7">
        <v>131</v>
      </c>
      <c r="W13" s="7">
        <v>117</v>
      </c>
      <c r="X13" s="7">
        <v>291</v>
      </c>
      <c r="Y13" s="7">
        <v>153</v>
      </c>
      <c r="Z13" s="7">
        <v>138</v>
      </c>
      <c r="AA13" s="7">
        <v>85.2</v>
      </c>
      <c r="AB13" s="7">
        <v>85.6</v>
      </c>
      <c r="AC13" s="7">
        <v>84.8</v>
      </c>
      <c r="AD13" s="12">
        <v>301</v>
      </c>
      <c r="AE13" s="12">
        <v>158</v>
      </c>
      <c r="AF13" s="12">
        <v>143</v>
      </c>
      <c r="AG13" s="7">
        <v>83.4</v>
      </c>
      <c r="AH13" s="7">
        <v>80.400000000000006</v>
      </c>
      <c r="AI13" s="7">
        <v>86.7</v>
      </c>
    </row>
    <row r="14" spans="1:35" ht="14.4" x14ac:dyDescent="0.3">
      <c r="B14" s="1" t="s">
        <v>19</v>
      </c>
      <c r="C14" s="7">
        <v>219</v>
      </c>
      <c r="D14" s="7">
        <v>112</v>
      </c>
      <c r="E14" s="7">
        <v>107</v>
      </c>
      <c r="F14" s="7">
        <v>251</v>
      </c>
      <c r="G14" s="7">
        <v>132</v>
      </c>
      <c r="H14" s="7">
        <v>119</v>
      </c>
      <c r="I14" s="7">
        <v>87.3</v>
      </c>
      <c r="J14" s="7">
        <v>84.8</v>
      </c>
      <c r="K14" s="7">
        <v>89.9</v>
      </c>
      <c r="L14" s="7">
        <v>217</v>
      </c>
      <c r="M14" s="7">
        <v>108</v>
      </c>
      <c r="N14" s="7">
        <v>109</v>
      </c>
      <c r="O14" s="7">
        <v>253</v>
      </c>
      <c r="P14" s="7">
        <v>132</v>
      </c>
      <c r="Q14" s="7">
        <v>121</v>
      </c>
      <c r="R14" s="7">
        <v>85.8</v>
      </c>
      <c r="S14" s="7">
        <v>81.8</v>
      </c>
      <c r="T14" s="7">
        <v>90.1</v>
      </c>
      <c r="U14" s="7">
        <v>228</v>
      </c>
      <c r="V14" s="7">
        <v>115</v>
      </c>
      <c r="W14" s="7">
        <v>113</v>
      </c>
      <c r="X14" s="7">
        <v>257</v>
      </c>
      <c r="Y14" s="7">
        <v>133</v>
      </c>
      <c r="Z14" s="7">
        <v>124</v>
      </c>
      <c r="AA14" s="7">
        <v>88.7</v>
      </c>
      <c r="AB14" s="7">
        <v>86.5</v>
      </c>
      <c r="AC14" s="7">
        <v>91.1</v>
      </c>
      <c r="AD14" s="12">
        <v>256</v>
      </c>
      <c r="AE14" s="12">
        <v>135</v>
      </c>
      <c r="AF14" s="12">
        <v>121</v>
      </c>
      <c r="AG14" s="7">
        <v>85.9</v>
      </c>
      <c r="AH14" s="7">
        <v>84.4</v>
      </c>
      <c r="AI14" s="7">
        <v>87.6</v>
      </c>
    </row>
    <row r="15" spans="1:35" ht="14.4" x14ac:dyDescent="0.3">
      <c r="B15" s="1" t="s">
        <v>20</v>
      </c>
      <c r="C15" s="7">
        <v>263</v>
      </c>
      <c r="D15" s="7">
        <v>123</v>
      </c>
      <c r="E15" s="7">
        <v>140</v>
      </c>
      <c r="F15" s="7">
        <v>308</v>
      </c>
      <c r="G15" s="7">
        <v>146</v>
      </c>
      <c r="H15" s="7">
        <v>162</v>
      </c>
      <c r="I15" s="7">
        <v>85.4</v>
      </c>
      <c r="J15" s="7">
        <v>84.2</v>
      </c>
      <c r="K15" s="7">
        <v>86.4</v>
      </c>
      <c r="L15" s="7">
        <v>255</v>
      </c>
      <c r="M15" s="7">
        <v>134</v>
      </c>
      <c r="N15" s="7">
        <v>121</v>
      </c>
      <c r="O15" s="7">
        <v>309</v>
      </c>
      <c r="P15" s="7">
        <v>162</v>
      </c>
      <c r="Q15" s="7">
        <v>147</v>
      </c>
      <c r="R15" s="7">
        <v>82.5</v>
      </c>
      <c r="S15" s="7">
        <v>82.7</v>
      </c>
      <c r="T15" s="7">
        <v>82.3</v>
      </c>
      <c r="U15" s="7">
        <v>267</v>
      </c>
      <c r="V15" s="7">
        <v>133</v>
      </c>
      <c r="W15" s="7">
        <v>134</v>
      </c>
      <c r="X15" s="7">
        <v>311</v>
      </c>
      <c r="Y15" s="7">
        <v>160</v>
      </c>
      <c r="Z15" s="7">
        <v>151</v>
      </c>
      <c r="AA15" s="7">
        <v>85.9</v>
      </c>
      <c r="AB15" s="7">
        <v>83.1</v>
      </c>
      <c r="AC15" s="7">
        <v>88.7</v>
      </c>
      <c r="AD15" s="12">
        <v>301</v>
      </c>
      <c r="AE15" s="12">
        <v>157</v>
      </c>
      <c r="AF15" s="12">
        <v>144</v>
      </c>
      <c r="AG15" s="7">
        <v>85.7</v>
      </c>
      <c r="AH15" s="7">
        <v>82.2</v>
      </c>
      <c r="AI15" s="7">
        <v>89.6</v>
      </c>
    </row>
    <row r="16" spans="1:35" ht="14.4" x14ac:dyDescent="0.3">
      <c r="B16" s="1" t="s">
        <v>21</v>
      </c>
      <c r="C16" s="7">
        <v>50</v>
      </c>
      <c r="D16" s="7">
        <v>26</v>
      </c>
      <c r="E16" s="7">
        <v>24</v>
      </c>
      <c r="F16" s="7">
        <v>54</v>
      </c>
      <c r="G16" s="7">
        <v>27</v>
      </c>
      <c r="H16" s="7">
        <v>27</v>
      </c>
      <c r="I16" s="7">
        <v>92.6</v>
      </c>
      <c r="J16" s="7">
        <v>96.3</v>
      </c>
      <c r="K16" s="7">
        <v>88.9</v>
      </c>
      <c r="L16" s="7">
        <v>45</v>
      </c>
      <c r="M16" s="7">
        <v>24</v>
      </c>
      <c r="N16" s="7">
        <v>21</v>
      </c>
      <c r="O16" s="7">
        <v>57</v>
      </c>
      <c r="P16" s="7">
        <v>27</v>
      </c>
      <c r="Q16" s="7">
        <v>30</v>
      </c>
      <c r="R16" s="7">
        <v>78.900000000000006</v>
      </c>
      <c r="S16" s="7">
        <v>88.9</v>
      </c>
      <c r="T16" s="7">
        <v>70</v>
      </c>
      <c r="U16" s="7">
        <v>47</v>
      </c>
      <c r="V16" s="7">
        <v>23</v>
      </c>
      <c r="W16" s="7">
        <v>24</v>
      </c>
      <c r="X16" s="7">
        <v>56</v>
      </c>
      <c r="Y16" s="7">
        <v>26</v>
      </c>
      <c r="Z16" s="7">
        <v>30</v>
      </c>
      <c r="AA16" s="7">
        <v>83.9</v>
      </c>
      <c r="AB16" s="7">
        <v>88.5</v>
      </c>
      <c r="AC16" s="7">
        <v>80</v>
      </c>
      <c r="AD16" s="12">
        <v>51</v>
      </c>
      <c r="AE16" s="12">
        <v>26</v>
      </c>
      <c r="AF16" s="12">
        <v>25</v>
      </c>
      <c r="AG16" s="7">
        <v>82.4</v>
      </c>
      <c r="AH16" s="7">
        <v>80.8</v>
      </c>
      <c r="AI16" s="7">
        <v>84</v>
      </c>
    </row>
    <row r="17" spans="2:35" ht="14.4" x14ac:dyDescent="0.3">
      <c r="B17" s="1" t="s">
        <v>22</v>
      </c>
      <c r="C17" s="7">
        <v>625</v>
      </c>
      <c r="D17" s="7">
        <v>326</v>
      </c>
      <c r="E17" s="7">
        <v>299</v>
      </c>
      <c r="F17" s="7">
        <v>719</v>
      </c>
      <c r="G17" s="7">
        <v>377</v>
      </c>
      <c r="H17" s="7">
        <v>342</v>
      </c>
      <c r="I17" s="7">
        <v>86.9</v>
      </c>
      <c r="J17" s="7">
        <v>86.5</v>
      </c>
      <c r="K17" s="7">
        <v>87.4</v>
      </c>
      <c r="L17" s="7">
        <v>577</v>
      </c>
      <c r="M17" s="7">
        <v>307</v>
      </c>
      <c r="N17" s="7">
        <v>270</v>
      </c>
      <c r="O17" s="7">
        <v>692</v>
      </c>
      <c r="P17" s="7">
        <v>364</v>
      </c>
      <c r="Q17" s="7">
        <v>328</v>
      </c>
      <c r="R17" s="7">
        <v>83.4</v>
      </c>
      <c r="S17" s="7">
        <v>84.3</v>
      </c>
      <c r="T17" s="7">
        <v>82.3</v>
      </c>
      <c r="U17" s="7">
        <v>587</v>
      </c>
      <c r="V17" s="7">
        <v>307</v>
      </c>
      <c r="W17" s="7">
        <v>280</v>
      </c>
      <c r="X17" s="7">
        <v>678</v>
      </c>
      <c r="Y17" s="7">
        <v>365</v>
      </c>
      <c r="Z17" s="7">
        <v>313</v>
      </c>
      <c r="AA17" s="7">
        <v>86.6</v>
      </c>
      <c r="AB17" s="7">
        <v>84.1</v>
      </c>
      <c r="AC17" s="7">
        <v>89.5</v>
      </c>
      <c r="AD17" s="12">
        <v>668</v>
      </c>
      <c r="AE17" s="12">
        <v>349</v>
      </c>
      <c r="AF17" s="12">
        <v>319</v>
      </c>
      <c r="AG17" s="7">
        <v>88.2</v>
      </c>
      <c r="AH17" s="7">
        <v>87.4</v>
      </c>
      <c r="AI17" s="7">
        <v>89</v>
      </c>
    </row>
    <row r="18" spans="2:35" ht="14.4" x14ac:dyDescent="0.3">
      <c r="B18" s="1" t="s">
        <v>23</v>
      </c>
      <c r="C18" s="7">
        <v>68</v>
      </c>
      <c r="D18" s="7">
        <v>40</v>
      </c>
      <c r="E18" s="7">
        <v>28</v>
      </c>
      <c r="F18" s="7">
        <v>78</v>
      </c>
      <c r="G18" s="7">
        <v>44</v>
      </c>
      <c r="H18" s="7">
        <v>34</v>
      </c>
      <c r="I18" s="7">
        <v>87.2</v>
      </c>
      <c r="J18" s="7">
        <v>90.9</v>
      </c>
      <c r="K18" s="7">
        <v>82.4</v>
      </c>
      <c r="L18" s="7">
        <v>63</v>
      </c>
      <c r="M18" s="7">
        <v>35</v>
      </c>
      <c r="N18" s="7">
        <v>28</v>
      </c>
      <c r="O18" s="7">
        <v>75</v>
      </c>
      <c r="P18" s="7">
        <v>42</v>
      </c>
      <c r="Q18" s="7">
        <v>33</v>
      </c>
      <c r="R18" s="7">
        <v>84</v>
      </c>
      <c r="S18" s="7">
        <v>83.3</v>
      </c>
      <c r="T18" s="7">
        <v>84.8</v>
      </c>
      <c r="U18" s="7">
        <v>52</v>
      </c>
      <c r="V18" s="7">
        <v>32</v>
      </c>
      <c r="W18" s="7">
        <v>20</v>
      </c>
      <c r="X18" s="7">
        <v>72</v>
      </c>
      <c r="Y18" s="7">
        <v>42</v>
      </c>
      <c r="Z18" s="7">
        <v>30</v>
      </c>
      <c r="AA18" s="7">
        <v>72.2</v>
      </c>
      <c r="AB18" s="7">
        <v>76.2</v>
      </c>
      <c r="AC18" s="7">
        <v>66.7</v>
      </c>
      <c r="AD18" s="12">
        <v>69</v>
      </c>
      <c r="AE18" s="12">
        <v>39</v>
      </c>
      <c r="AF18" s="12">
        <v>30</v>
      </c>
      <c r="AG18" s="7">
        <v>87</v>
      </c>
      <c r="AH18" s="7">
        <v>92.3</v>
      </c>
      <c r="AI18" s="7">
        <v>80</v>
      </c>
    </row>
    <row r="19" spans="2:35" ht="14.4" x14ac:dyDescent="0.3">
      <c r="B19" s="1" t="s">
        <v>24</v>
      </c>
      <c r="C19" s="7">
        <v>283</v>
      </c>
      <c r="D19" s="7">
        <v>156</v>
      </c>
      <c r="E19" s="7">
        <v>127</v>
      </c>
      <c r="F19" s="7">
        <v>333</v>
      </c>
      <c r="G19" s="7">
        <v>186</v>
      </c>
      <c r="H19" s="7">
        <v>147</v>
      </c>
      <c r="I19" s="7">
        <v>85</v>
      </c>
      <c r="J19" s="7">
        <v>83.9</v>
      </c>
      <c r="K19" s="7">
        <v>86.4</v>
      </c>
      <c r="L19" s="7">
        <v>250</v>
      </c>
      <c r="M19" s="7">
        <v>144</v>
      </c>
      <c r="N19" s="7">
        <v>106</v>
      </c>
      <c r="O19" s="7">
        <v>325</v>
      </c>
      <c r="P19" s="7">
        <v>183</v>
      </c>
      <c r="Q19" s="7">
        <v>142</v>
      </c>
      <c r="R19" s="7">
        <v>76.900000000000006</v>
      </c>
      <c r="S19" s="7">
        <v>78.7</v>
      </c>
      <c r="T19" s="7">
        <v>74.599999999999994</v>
      </c>
      <c r="U19" s="7">
        <v>259</v>
      </c>
      <c r="V19" s="7">
        <v>143</v>
      </c>
      <c r="W19" s="7">
        <v>116</v>
      </c>
      <c r="X19" s="7">
        <v>326</v>
      </c>
      <c r="Y19" s="7">
        <v>185</v>
      </c>
      <c r="Z19" s="7">
        <v>141</v>
      </c>
      <c r="AA19" s="7">
        <v>79.400000000000006</v>
      </c>
      <c r="AB19" s="7">
        <v>77.3</v>
      </c>
      <c r="AC19" s="7">
        <v>82.3</v>
      </c>
      <c r="AD19" s="12">
        <v>310</v>
      </c>
      <c r="AE19" s="12">
        <v>180</v>
      </c>
      <c r="AF19" s="12">
        <v>130</v>
      </c>
      <c r="AG19" s="7">
        <v>79.400000000000006</v>
      </c>
      <c r="AH19" s="7">
        <v>78.900000000000006</v>
      </c>
      <c r="AI19" s="7">
        <v>80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55"/>
  <sheetViews>
    <sheetView tabSelected="1" topLeftCell="M19" zoomScale="110" zoomScaleNormal="110" workbookViewId="0">
      <selection activeCell="S49" sqref="S49:W58"/>
    </sheetView>
  </sheetViews>
  <sheetFormatPr defaultRowHeight="13.8" x14ac:dyDescent="0.25"/>
  <cols>
    <col min="18" max="18" width="4.8984375" customWidth="1"/>
  </cols>
  <sheetData>
    <row r="1" spans="1:40" s="4" customFormat="1" ht="18" x14ac:dyDescent="0.35">
      <c r="A1" s="3" t="s">
        <v>2</v>
      </c>
    </row>
    <row r="2" spans="1:40" ht="18" x14ac:dyDescent="0.35">
      <c r="A2" s="2" t="s">
        <v>3</v>
      </c>
    </row>
    <row r="3" spans="1:40" ht="14.4" x14ac:dyDescent="0.3">
      <c r="A3" s="1" t="s">
        <v>0</v>
      </c>
      <c r="B3" t="s">
        <v>4</v>
      </c>
      <c r="C3" t="s">
        <v>25</v>
      </c>
    </row>
    <row r="4" spans="1:40" ht="14.4" x14ac:dyDescent="0.3">
      <c r="A4" s="1" t="s">
        <v>1</v>
      </c>
      <c r="B4" s="5">
        <v>44902</v>
      </c>
    </row>
    <row r="5" spans="1:40" ht="14.4" x14ac:dyDescent="0.3"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6"/>
      <c r="AG5" s="16"/>
      <c r="AH5" s="16"/>
      <c r="AI5" s="16"/>
      <c r="AJ5" s="16"/>
      <c r="AK5" s="16"/>
      <c r="AL5" s="7"/>
      <c r="AM5" s="7"/>
      <c r="AN5" s="7"/>
    </row>
    <row r="6" spans="1:40" ht="15" thickBot="1" x14ac:dyDescent="0.35">
      <c r="B6" s="18"/>
      <c r="C6" s="18">
        <v>2013</v>
      </c>
      <c r="D6" s="18"/>
      <c r="E6" s="18"/>
      <c r="F6" s="21">
        <v>2016</v>
      </c>
      <c r="G6" s="21"/>
      <c r="H6" s="21"/>
      <c r="I6" s="18">
        <v>2017</v>
      </c>
      <c r="J6" s="17"/>
      <c r="K6" s="18"/>
      <c r="L6" s="18">
        <v>2021</v>
      </c>
      <c r="M6" s="18"/>
      <c r="N6" s="18"/>
      <c r="P6" s="7"/>
      <c r="R6" s="23"/>
      <c r="S6" s="18"/>
      <c r="T6" s="18">
        <v>2013</v>
      </c>
      <c r="U6" s="18"/>
      <c r="V6" s="18"/>
      <c r="W6" s="21">
        <v>2016</v>
      </c>
      <c r="X6" s="21"/>
      <c r="Y6" s="21"/>
      <c r="Z6" s="18">
        <v>2017</v>
      </c>
      <c r="AA6" s="17"/>
      <c r="AB6" s="18"/>
      <c r="AC6" s="18">
        <v>2021</v>
      </c>
      <c r="AD6" s="18"/>
      <c r="AE6" s="18"/>
      <c r="AF6" s="16"/>
      <c r="AG6" s="16"/>
      <c r="AH6" s="16"/>
      <c r="AI6" s="16"/>
      <c r="AJ6" s="16"/>
      <c r="AK6" s="16"/>
      <c r="AL6" s="7"/>
      <c r="AM6" s="7"/>
      <c r="AN6" s="7"/>
    </row>
    <row r="7" spans="1:40" ht="14.4" x14ac:dyDescent="0.3">
      <c r="C7" s="1" t="s">
        <v>8</v>
      </c>
      <c r="F7" s="1" t="s">
        <v>8</v>
      </c>
      <c r="I7" s="1" t="s">
        <v>8</v>
      </c>
      <c r="L7" s="15" t="s">
        <v>8</v>
      </c>
      <c r="M7" s="14"/>
      <c r="N7" s="14"/>
      <c r="R7" s="23"/>
      <c r="S7" s="1" t="s">
        <v>8</v>
      </c>
      <c r="Y7" s="1"/>
      <c r="AA7" s="7"/>
      <c r="AB7" s="7"/>
      <c r="AC7" s="7"/>
      <c r="AD7" s="7"/>
      <c r="AE7" s="7"/>
      <c r="AF7" s="7"/>
      <c r="AG7" s="7"/>
      <c r="AH7" s="16"/>
      <c r="AI7" s="16"/>
      <c r="AJ7" s="16"/>
      <c r="AK7" s="16"/>
      <c r="AL7" s="7"/>
      <c r="AM7" s="7"/>
      <c r="AN7" s="7"/>
    </row>
    <row r="8" spans="1:40" ht="14.4" x14ac:dyDescent="0.3">
      <c r="C8" s="1" t="s">
        <v>11</v>
      </c>
      <c r="D8" s="1" t="s">
        <v>12</v>
      </c>
      <c r="E8" s="1" t="s">
        <v>13</v>
      </c>
      <c r="F8" s="1" t="s">
        <v>11</v>
      </c>
      <c r="G8" s="1" t="s">
        <v>12</v>
      </c>
      <c r="H8" s="1" t="s">
        <v>13</v>
      </c>
      <c r="I8" s="1" t="s">
        <v>11</v>
      </c>
      <c r="J8" s="1" t="s">
        <v>12</v>
      </c>
      <c r="K8" s="1" t="s">
        <v>13</v>
      </c>
      <c r="L8" s="15" t="s">
        <v>11</v>
      </c>
      <c r="M8" s="15" t="s">
        <v>12</v>
      </c>
      <c r="N8" s="15" t="s">
        <v>13</v>
      </c>
      <c r="R8" s="23"/>
      <c r="T8" s="1" t="s">
        <v>11</v>
      </c>
      <c r="U8" s="1" t="s">
        <v>12</v>
      </c>
      <c r="V8" s="1" t="s">
        <v>13</v>
      </c>
      <c r="W8" s="1" t="s">
        <v>11</v>
      </c>
      <c r="X8" s="1" t="s">
        <v>12</v>
      </c>
      <c r="Y8" s="1" t="s">
        <v>13</v>
      </c>
      <c r="Z8" s="1" t="s">
        <v>11</v>
      </c>
      <c r="AA8" s="1" t="s">
        <v>12</v>
      </c>
      <c r="AB8" s="1" t="s">
        <v>13</v>
      </c>
      <c r="AC8" s="15" t="s">
        <v>11</v>
      </c>
      <c r="AD8" s="15" t="s">
        <v>12</v>
      </c>
      <c r="AE8" s="15" t="s">
        <v>13</v>
      </c>
      <c r="AF8" s="7"/>
      <c r="AG8" s="7"/>
      <c r="AH8" s="16"/>
      <c r="AI8" s="16"/>
      <c r="AJ8" s="16"/>
      <c r="AK8" s="16"/>
      <c r="AL8" s="7"/>
      <c r="AM8" s="7"/>
      <c r="AN8" s="7"/>
    </row>
    <row r="9" spans="1:40" ht="14.4" x14ac:dyDescent="0.3">
      <c r="B9" s="1" t="s">
        <v>14</v>
      </c>
      <c r="C9" s="7">
        <v>193828</v>
      </c>
      <c r="D9" s="7">
        <v>96121</v>
      </c>
      <c r="E9" s="7">
        <v>97707</v>
      </c>
      <c r="F9" s="7">
        <v>195203</v>
      </c>
      <c r="G9" s="7">
        <v>96863</v>
      </c>
      <c r="H9" s="7">
        <v>98340</v>
      </c>
      <c r="I9" s="7">
        <v>201792</v>
      </c>
      <c r="J9" s="7">
        <v>99441</v>
      </c>
      <c r="K9" s="7">
        <v>102351</v>
      </c>
      <c r="L9" s="16">
        <v>203898</v>
      </c>
      <c r="M9" s="16">
        <v>100049</v>
      </c>
      <c r="N9" s="16">
        <v>103820</v>
      </c>
      <c r="R9" s="23"/>
      <c r="S9" s="7" t="s">
        <v>26</v>
      </c>
      <c r="T9" s="7">
        <f>C9</f>
        <v>193828</v>
      </c>
      <c r="U9" s="7">
        <f t="shared" ref="U9:AE9" si="0">D9</f>
        <v>96121</v>
      </c>
      <c r="V9" s="7">
        <f t="shared" si="0"/>
        <v>97707</v>
      </c>
      <c r="W9" s="7">
        <f t="shared" si="0"/>
        <v>195203</v>
      </c>
      <c r="X9" s="7">
        <f t="shared" si="0"/>
        <v>96863</v>
      </c>
      <c r="Y9" s="7">
        <f t="shared" si="0"/>
        <v>98340</v>
      </c>
      <c r="Z9" s="7">
        <f t="shared" si="0"/>
        <v>201792</v>
      </c>
      <c r="AA9" s="7">
        <f t="shared" si="0"/>
        <v>99441</v>
      </c>
      <c r="AB9" s="7">
        <f t="shared" si="0"/>
        <v>102351</v>
      </c>
      <c r="AC9" s="7">
        <f t="shared" si="0"/>
        <v>203898</v>
      </c>
      <c r="AD9" s="7">
        <f t="shared" si="0"/>
        <v>100049</v>
      </c>
      <c r="AE9" s="7">
        <f t="shared" si="0"/>
        <v>103820</v>
      </c>
      <c r="AF9" s="7"/>
      <c r="AG9" s="7"/>
      <c r="AH9" s="16"/>
      <c r="AI9" s="16"/>
      <c r="AJ9" s="16"/>
      <c r="AK9" s="16"/>
      <c r="AL9" s="7"/>
      <c r="AM9" s="7"/>
      <c r="AN9" s="7"/>
    </row>
    <row r="10" spans="1:40" ht="14.4" x14ac:dyDescent="0.3">
      <c r="B10" s="1" t="s">
        <v>15</v>
      </c>
      <c r="C10" s="7">
        <v>11050</v>
      </c>
      <c r="D10" s="7">
        <v>5375</v>
      </c>
      <c r="E10" s="7">
        <v>5675</v>
      </c>
      <c r="F10" s="7">
        <v>10963</v>
      </c>
      <c r="G10" s="7">
        <v>5298</v>
      </c>
      <c r="H10" s="7">
        <v>5665</v>
      </c>
      <c r="I10" s="7">
        <v>11445</v>
      </c>
      <c r="J10" s="7">
        <v>5520</v>
      </c>
      <c r="K10" s="7">
        <v>5925</v>
      </c>
      <c r="L10" s="16">
        <v>11525</v>
      </c>
      <c r="M10" s="16">
        <v>5537</v>
      </c>
      <c r="N10" s="16">
        <v>5986</v>
      </c>
      <c r="R10" s="23"/>
      <c r="S10" s="7" t="s">
        <v>27</v>
      </c>
      <c r="T10" s="7">
        <f>C10+C12+C13+C14</f>
        <v>12155</v>
      </c>
      <c r="U10" s="7">
        <f t="shared" ref="U10:AE10" si="1">D10+D12+D13+D14</f>
        <v>5948</v>
      </c>
      <c r="V10" s="7">
        <f t="shared" si="1"/>
        <v>6207</v>
      </c>
      <c r="W10" s="7">
        <f t="shared" si="1"/>
        <v>12020</v>
      </c>
      <c r="X10" s="7">
        <f t="shared" si="1"/>
        <v>5839</v>
      </c>
      <c r="Y10" s="7">
        <f t="shared" si="1"/>
        <v>6181</v>
      </c>
      <c r="Z10" s="7">
        <f t="shared" si="1"/>
        <v>12570</v>
      </c>
      <c r="AA10" s="7">
        <f t="shared" si="1"/>
        <v>6096</v>
      </c>
      <c r="AB10" s="7">
        <f t="shared" si="1"/>
        <v>6474</v>
      </c>
      <c r="AC10" s="7">
        <f t="shared" si="1"/>
        <v>12685</v>
      </c>
      <c r="AD10" s="7">
        <f t="shared" si="1"/>
        <v>6139</v>
      </c>
      <c r="AE10" s="7">
        <f t="shared" si="1"/>
        <v>6544</v>
      </c>
      <c r="AF10" s="7"/>
      <c r="AG10" s="7"/>
      <c r="AH10" s="16"/>
      <c r="AI10" s="16"/>
      <c r="AJ10" s="16"/>
      <c r="AK10" s="16"/>
      <c r="AL10" s="7"/>
      <c r="AM10" s="7"/>
      <c r="AN10" s="7"/>
    </row>
    <row r="11" spans="1:40" ht="14.4" x14ac:dyDescent="0.3">
      <c r="B11" s="1" t="s">
        <v>16</v>
      </c>
      <c r="C11" s="7">
        <v>1777</v>
      </c>
      <c r="D11" s="7">
        <v>915</v>
      </c>
      <c r="E11" s="7">
        <v>862</v>
      </c>
      <c r="F11" s="7">
        <v>1733</v>
      </c>
      <c r="G11" s="7">
        <v>891</v>
      </c>
      <c r="H11" s="7">
        <v>842</v>
      </c>
      <c r="I11" s="7">
        <v>1728</v>
      </c>
      <c r="J11" s="7">
        <v>885</v>
      </c>
      <c r="K11" s="7">
        <v>843</v>
      </c>
      <c r="L11" s="16">
        <v>1670</v>
      </c>
      <c r="M11" s="16">
        <v>856</v>
      </c>
      <c r="N11" s="16">
        <v>814</v>
      </c>
      <c r="R11" s="23"/>
      <c r="S11" s="7" t="s">
        <v>28</v>
      </c>
      <c r="T11" s="7">
        <f>C11+C15+C16+C17</f>
        <v>2715</v>
      </c>
      <c r="U11" s="7">
        <f t="shared" ref="U11:AE11" si="2">D11+D15+D16+D17</f>
        <v>1390</v>
      </c>
      <c r="V11" s="7">
        <f t="shared" si="2"/>
        <v>1325</v>
      </c>
      <c r="W11" s="7">
        <f t="shared" si="2"/>
        <v>2610</v>
      </c>
      <c r="X11" s="7">
        <f t="shared" si="2"/>
        <v>1356</v>
      </c>
      <c r="Y11" s="7">
        <f t="shared" si="2"/>
        <v>1254</v>
      </c>
      <c r="Z11" s="7">
        <f t="shared" si="2"/>
        <v>2629</v>
      </c>
      <c r="AA11" s="7">
        <f t="shared" si="2"/>
        <v>1348</v>
      </c>
      <c r="AB11" s="7">
        <f t="shared" si="2"/>
        <v>1281</v>
      </c>
      <c r="AC11" s="7">
        <f t="shared" si="2"/>
        <v>2559</v>
      </c>
      <c r="AD11" s="7">
        <f t="shared" si="2"/>
        <v>1311</v>
      </c>
      <c r="AE11" s="7">
        <f t="shared" si="2"/>
        <v>1248</v>
      </c>
      <c r="AF11" s="7"/>
      <c r="AG11" s="7"/>
      <c r="AH11" s="16"/>
      <c r="AI11" s="16"/>
      <c r="AJ11" s="16"/>
      <c r="AK11" s="16"/>
      <c r="AL11" s="7"/>
      <c r="AM11" s="7"/>
      <c r="AN11" s="7"/>
    </row>
    <row r="12" spans="1:40" ht="14.4" x14ac:dyDescent="0.3">
      <c r="B12" s="1" t="s">
        <v>17</v>
      </c>
      <c r="C12" s="7">
        <v>640</v>
      </c>
      <c r="D12" s="7">
        <v>337</v>
      </c>
      <c r="E12" s="7">
        <v>303</v>
      </c>
      <c r="F12" s="7">
        <v>622</v>
      </c>
      <c r="G12" s="7">
        <v>317</v>
      </c>
      <c r="H12" s="7">
        <v>305</v>
      </c>
      <c r="I12" s="7">
        <v>649</v>
      </c>
      <c r="J12" s="7">
        <v>330</v>
      </c>
      <c r="K12" s="7">
        <v>319</v>
      </c>
      <c r="L12" s="16">
        <v>689</v>
      </c>
      <c r="M12" s="16">
        <v>361</v>
      </c>
      <c r="N12" s="16">
        <v>328</v>
      </c>
      <c r="R12" s="23"/>
      <c r="S12" s="7" t="s">
        <v>29</v>
      </c>
      <c r="T12" s="7">
        <f>C18+C19</f>
        <v>351</v>
      </c>
      <c r="U12" s="7">
        <f t="shared" ref="U12:AE12" si="3">D18+D19</f>
        <v>196</v>
      </c>
      <c r="V12" s="7">
        <f t="shared" si="3"/>
        <v>155</v>
      </c>
      <c r="W12" s="7">
        <f t="shared" si="3"/>
        <v>313</v>
      </c>
      <c r="X12" s="7">
        <f t="shared" si="3"/>
        <v>179</v>
      </c>
      <c r="Y12" s="7">
        <f t="shared" si="3"/>
        <v>134</v>
      </c>
      <c r="Z12" s="7">
        <f t="shared" si="3"/>
        <v>311</v>
      </c>
      <c r="AA12" s="7">
        <f t="shared" si="3"/>
        <v>175</v>
      </c>
      <c r="AB12" s="7">
        <f t="shared" si="3"/>
        <v>136</v>
      </c>
      <c r="AC12" s="7">
        <f t="shared" si="3"/>
        <v>306</v>
      </c>
      <c r="AD12" s="7">
        <f t="shared" si="3"/>
        <v>178</v>
      </c>
      <c r="AE12" s="7">
        <f t="shared" si="3"/>
        <v>128</v>
      </c>
      <c r="AF12" s="7"/>
      <c r="AG12" s="7"/>
      <c r="AH12" s="16"/>
      <c r="AI12" s="16"/>
      <c r="AJ12" s="16"/>
      <c r="AK12" s="16"/>
      <c r="AL12" s="7"/>
      <c r="AM12" s="7"/>
      <c r="AN12" s="7"/>
    </row>
    <row r="13" spans="1:40" ht="14.4" x14ac:dyDescent="0.3">
      <c r="B13" s="1" t="s">
        <v>18</v>
      </c>
      <c r="C13" s="7">
        <v>246</v>
      </c>
      <c r="D13" s="7">
        <v>124</v>
      </c>
      <c r="E13" s="7">
        <v>122</v>
      </c>
      <c r="F13" s="7">
        <v>218</v>
      </c>
      <c r="G13" s="7">
        <v>116</v>
      </c>
      <c r="H13" s="7">
        <v>102</v>
      </c>
      <c r="I13" s="7">
        <v>248</v>
      </c>
      <c r="J13" s="7">
        <v>131</v>
      </c>
      <c r="K13" s="7">
        <v>117</v>
      </c>
      <c r="L13" s="16">
        <v>251</v>
      </c>
      <c r="M13" s="16">
        <v>127</v>
      </c>
      <c r="N13" s="16">
        <v>124</v>
      </c>
      <c r="R13" s="23"/>
      <c r="S13" s="7"/>
      <c r="Y13" s="7"/>
      <c r="Z13" s="7"/>
      <c r="AA13" s="7"/>
      <c r="AB13" s="7"/>
      <c r="AC13" s="7"/>
      <c r="AD13" s="7"/>
      <c r="AE13" s="7"/>
      <c r="AF13" s="7"/>
      <c r="AG13" s="7"/>
      <c r="AH13" s="16"/>
      <c r="AI13" s="16"/>
      <c r="AJ13" s="16"/>
      <c r="AK13" s="16"/>
      <c r="AL13" s="7"/>
      <c r="AM13" s="7"/>
      <c r="AN13" s="7"/>
    </row>
    <row r="14" spans="1:40" ht="15" thickBot="1" x14ac:dyDescent="0.35">
      <c r="B14" s="1" t="s">
        <v>19</v>
      </c>
      <c r="C14" s="7">
        <v>219</v>
      </c>
      <c r="D14" s="7">
        <v>112</v>
      </c>
      <c r="E14" s="7">
        <v>107</v>
      </c>
      <c r="F14" s="7">
        <v>217</v>
      </c>
      <c r="G14" s="7">
        <v>108</v>
      </c>
      <c r="H14" s="7">
        <v>109</v>
      </c>
      <c r="I14" s="7">
        <v>228</v>
      </c>
      <c r="J14" s="7">
        <v>115</v>
      </c>
      <c r="K14" s="7">
        <v>113</v>
      </c>
      <c r="L14" s="16">
        <v>220</v>
      </c>
      <c r="M14" s="16">
        <v>114</v>
      </c>
      <c r="N14" s="16">
        <v>106</v>
      </c>
      <c r="R14" s="23"/>
      <c r="S14" s="18"/>
      <c r="T14" s="18">
        <v>2013</v>
      </c>
      <c r="U14" s="18"/>
      <c r="V14" s="18"/>
      <c r="W14" s="21">
        <v>2016</v>
      </c>
      <c r="X14" s="21"/>
      <c r="Y14" s="21"/>
      <c r="Z14" s="18">
        <v>2017</v>
      </c>
      <c r="AA14" s="17"/>
      <c r="AB14" s="18"/>
      <c r="AC14" s="18">
        <v>2021</v>
      </c>
      <c r="AD14" s="18"/>
      <c r="AE14" s="18"/>
      <c r="AH14" s="16"/>
      <c r="AI14" s="16"/>
      <c r="AJ14" s="16"/>
      <c r="AK14" s="16"/>
      <c r="AL14" s="7"/>
      <c r="AM14" s="7"/>
      <c r="AN14" s="7"/>
    </row>
    <row r="15" spans="1:40" ht="14.4" x14ac:dyDescent="0.3">
      <c r="B15" s="1" t="s">
        <v>20</v>
      </c>
      <c r="C15" s="7">
        <v>263</v>
      </c>
      <c r="D15" s="7">
        <v>123</v>
      </c>
      <c r="E15" s="7">
        <v>140</v>
      </c>
      <c r="F15" s="7">
        <v>255</v>
      </c>
      <c r="G15" s="7">
        <v>134</v>
      </c>
      <c r="H15" s="7">
        <v>121</v>
      </c>
      <c r="I15" s="7">
        <v>267</v>
      </c>
      <c r="J15" s="7">
        <v>133</v>
      </c>
      <c r="K15" s="7">
        <v>134</v>
      </c>
      <c r="L15" s="16">
        <v>258</v>
      </c>
      <c r="M15" s="16">
        <v>129</v>
      </c>
      <c r="N15" s="16">
        <v>129</v>
      </c>
      <c r="R15" s="23"/>
      <c r="S15" s="1" t="s">
        <v>9</v>
      </c>
      <c r="Z15" s="1"/>
      <c r="AA15" s="1"/>
      <c r="AB15" s="1"/>
      <c r="AC15" s="1"/>
      <c r="AD15" s="1"/>
      <c r="AE15" s="1"/>
      <c r="AH15" s="16"/>
      <c r="AI15" s="16"/>
      <c r="AJ15" s="16"/>
      <c r="AK15" s="16"/>
      <c r="AL15" s="7"/>
      <c r="AM15" s="7"/>
      <c r="AN15" s="7"/>
    </row>
    <row r="16" spans="1:40" ht="14.4" x14ac:dyDescent="0.3">
      <c r="B16" s="1" t="s">
        <v>21</v>
      </c>
      <c r="C16" s="7">
        <v>50</v>
      </c>
      <c r="D16" s="7">
        <v>26</v>
      </c>
      <c r="E16" s="7">
        <v>24</v>
      </c>
      <c r="F16" s="7">
        <v>45</v>
      </c>
      <c r="G16" s="7">
        <v>24</v>
      </c>
      <c r="H16" s="7">
        <v>21</v>
      </c>
      <c r="I16" s="7">
        <v>47</v>
      </c>
      <c r="J16" s="7">
        <v>23</v>
      </c>
      <c r="K16" s="7">
        <v>24</v>
      </c>
      <c r="L16" s="16">
        <v>42</v>
      </c>
      <c r="M16" s="16">
        <v>21</v>
      </c>
      <c r="N16" s="16">
        <v>21</v>
      </c>
      <c r="R16" s="23"/>
      <c r="T16" s="1" t="s">
        <v>11</v>
      </c>
      <c r="U16" s="1" t="s">
        <v>12</v>
      </c>
      <c r="V16" s="1" t="s">
        <v>13</v>
      </c>
      <c r="W16" s="1" t="s">
        <v>11</v>
      </c>
      <c r="X16" s="1" t="s">
        <v>12</v>
      </c>
      <c r="Y16" s="1" t="s">
        <v>13</v>
      </c>
      <c r="Z16" s="1" t="s">
        <v>11</v>
      </c>
      <c r="AA16" s="1" t="s">
        <v>12</v>
      </c>
      <c r="AB16" s="1" t="s">
        <v>13</v>
      </c>
      <c r="AC16" s="15" t="s">
        <v>11</v>
      </c>
      <c r="AD16" s="15" t="s">
        <v>12</v>
      </c>
      <c r="AE16" s="15" t="s">
        <v>13</v>
      </c>
      <c r="AF16" s="8"/>
      <c r="AG16" s="8"/>
      <c r="AH16" s="16"/>
      <c r="AI16" s="16"/>
      <c r="AJ16" s="16"/>
      <c r="AK16" s="16"/>
      <c r="AL16" s="7"/>
      <c r="AM16" s="7"/>
      <c r="AN16" s="7"/>
    </row>
    <row r="17" spans="2:40" ht="14.4" x14ac:dyDescent="0.3">
      <c r="B17" s="1" t="s">
        <v>22</v>
      </c>
      <c r="C17" s="7">
        <v>625</v>
      </c>
      <c r="D17" s="7">
        <v>326</v>
      </c>
      <c r="E17" s="7">
        <v>299</v>
      </c>
      <c r="F17" s="7">
        <v>577</v>
      </c>
      <c r="G17" s="7">
        <v>307</v>
      </c>
      <c r="H17" s="7">
        <v>270</v>
      </c>
      <c r="I17" s="7">
        <v>587</v>
      </c>
      <c r="J17" s="7">
        <v>307</v>
      </c>
      <c r="K17" s="7">
        <v>280</v>
      </c>
      <c r="L17" s="16">
        <v>589</v>
      </c>
      <c r="M17" s="16">
        <v>305</v>
      </c>
      <c r="N17" s="16">
        <v>284</v>
      </c>
      <c r="R17" s="23"/>
      <c r="S17" s="7" t="s">
        <v>26</v>
      </c>
      <c r="T17" s="7">
        <f>C24</f>
        <v>237807</v>
      </c>
      <c r="U17" s="7">
        <f t="shared" ref="U17:AE17" si="4">D24</f>
        <v>118573</v>
      </c>
      <c r="V17" s="7">
        <f t="shared" si="4"/>
        <v>119234</v>
      </c>
      <c r="W17" s="7">
        <f t="shared" si="4"/>
        <v>246542</v>
      </c>
      <c r="X17" s="7">
        <f t="shared" si="4"/>
        <v>122899</v>
      </c>
      <c r="Y17" s="7">
        <f t="shared" si="4"/>
        <v>123643</v>
      </c>
      <c r="Z17" s="7">
        <f t="shared" si="4"/>
        <v>248485</v>
      </c>
      <c r="AA17" s="7">
        <f t="shared" si="4"/>
        <v>123817</v>
      </c>
      <c r="AB17" s="7">
        <f t="shared" si="4"/>
        <v>124668</v>
      </c>
      <c r="AC17" s="7">
        <f t="shared" si="4"/>
        <v>254586</v>
      </c>
      <c r="AD17" s="7">
        <f t="shared" si="4"/>
        <v>127173</v>
      </c>
      <c r="AE17" s="7">
        <f t="shared" si="4"/>
        <v>127374</v>
      </c>
      <c r="AF17" s="8"/>
      <c r="AG17" s="8"/>
      <c r="AH17" s="16"/>
      <c r="AI17" s="16"/>
      <c r="AJ17" s="16"/>
      <c r="AK17" s="16"/>
      <c r="AL17" s="7"/>
      <c r="AM17" s="7"/>
      <c r="AN17" s="7"/>
    </row>
    <row r="18" spans="2:40" ht="14.4" x14ac:dyDescent="0.3">
      <c r="B18" s="1" t="s">
        <v>23</v>
      </c>
      <c r="C18" s="7">
        <v>68</v>
      </c>
      <c r="D18" s="7">
        <v>40</v>
      </c>
      <c r="E18" s="7">
        <v>28</v>
      </c>
      <c r="F18" s="7">
        <v>63</v>
      </c>
      <c r="G18" s="7">
        <v>35</v>
      </c>
      <c r="H18" s="7">
        <v>28</v>
      </c>
      <c r="I18" s="7">
        <v>52</v>
      </c>
      <c r="J18" s="7">
        <v>32</v>
      </c>
      <c r="K18" s="7">
        <v>20</v>
      </c>
      <c r="L18" s="16">
        <v>60</v>
      </c>
      <c r="M18" s="16">
        <v>36</v>
      </c>
      <c r="N18" s="16">
        <v>24</v>
      </c>
      <c r="R18" s="23"/>
      <c r="S18" s="7" t="s">
        <v>27</v>
      </c>
      <c r="T18" s="7">
        <f>C25+C27+C28+C29</f>
        <v>14680</v>
      </c>
      <c r="U18" s="7">
        <f t="shared" ref="U18:AE18" si="5">D25+D27+D28+D29</f>
        <v>7200</v>
      </c>
      <c r="V18" s="7">
        <f t="shared" si="5"/>
        <v>7480</v>
      </c>
      <c r="W18" s="7">
        <f t="shared" si="5"/>
        <v>15231</v>
      </c>
      <c r="X18" s="7">
        <f t="shared" si="5"/>
        <v>7476</v>
      </c>
      <c r="Y18" s="7">
        <f t="shared" si="5"/>
        <v>7755</v>
      </c>
      <c r="Z18" s="7">
        <f t="shared" si="5"/>
        <v>15300</v>
      </c>
      <c r="AA18" s="7">
        <f t="shared" si="5"/>
        <v>7516</v>
      </c>
      <c r="AB18" s="7">
        <f t="shared" si="5"/>
        <v>7784</v>
      </c>
      <c r="AC18" s="7">
        <f t="shared" si="5"/>
        <v>15736</v>
      </c>
      <c r="AD18" s="7">
        <f t="shared" si="5"/>
        <v>7776</v>
      </c>
      <c r="AE18" s="7">
        <f t="shared" si="5"/>
        <v>7957</v>
      </c>
      <c r="AF18" s="8"/>
      <c r="AG18" s="8"/>
      <c r="AH18" s="16"/>
      <c r="AI18" s="16"/>
      <c r="AJ18" s="16"/>
      <c r="AK18" s="16"/>
      <c r="AL18" s="7"/>
      <c r="AM18" s="7"/>
      <c r="AN18" s="7"/>
    </row>
    <row r="19" spans="2:40" ht="14.4" x14ac:dyDescent="0.3">
      <c r="B19" s="1" t="s">
        <v>24</v>
      </c>
      <c r="C19" s="7">
        <v>283</v>
      </c>
      <c r="D19" s="7">
        <v>156</v>
      </c>
      <c r="E19" s="7">
        <v>127</v>
      </c>
      <c r="F19" s="7">
        <v>250</v>
      </c>
      <c r="G19" s="7">
        <v>144</v>
      </c>
      <c r="H19" s="7">
        <v>106</v>
      </c>
      <c r="I19" s="7">
        <v>259</v>
      </c>
      <c r="J19" s="7">
        <v>143</v>
      </c>
      <c r="K19" s="7">
        <v>116</v>
      </c>
      <c r="L19" s="16">
        <v>246</v>
      </c>
      <c r="M19" s="16">
        <v>142</v>
      </c>
      <c r="N19" s="16">
        <v>104</v>
      </c>
      <c r="R19" s="23"/>
      <c r="S19" s="7" t="s">
        <v>28</v>
      </c>
      <c r="T19" s="7">
        <f>C26+C30+C31+C32</f>
        <v>3218</v>
      </c>
      <c r="U19" s="7">
        <f t="shared" ref="U19:AE19" si="6">D26+D30+D31+D32</f>
        <v>1650</v>
      </c>
      <c r="V19" s="7">
        <f t="shared" si="6"/>
        <v>1568</v>
      </c>
      <c r="W19" s="7">
        <f t="shared" si="6"/>
        <v>3185</v>
      </c>
      <c r="X19" s="7">
        <f t="shared" si="6"/>
        <v>1653</v>
      </c>
      <c r="Y19" s="7">
        <f t="shared" si="6"/>
        <v>1532</v>
      </c>
      <c r="Z19" s="7">
        <f t="shared" si="6"/>
        <v>3156</v>
      </c>
      <c r="AA19" s="7">
        <f t="shared" si="6"/>
        <v>1647</v>
      </c>
      <c r="AB19" s="7">
        <f t="shared" si="6"/>
        <v>1509</v>
      </c>
      <c r="AC19" s="7">
        <f t="shared" si="6"/>
        <v>3037</v>
      </c>
      <c r="AD19" s="7">
        <f t="shared" si="6"/>
        <v>1554</v>
      </c>
      <c r="AE19" s="7">
        <f t="shared" si="6"/>
        <v>1483</v>
      </c>
      <c r="AF19" s="8"/>
      <c r="AG19" s="8"/>
      <c r="AH19" s="16"/>
      <c r="AI19" s="16"/>
      <c r="AJ19" s="16"/>
      <c r="AK19" s="16"/>
      <c r="AL19" s="7"/>
      <c r="AM19" s="7"/>
      <c r="AN19" s="7"/>
    </row>
    <row r="20" spans="2:40" ht="14.4" x14ac:dyDescent="0.3">
      <c r="B20" s="1"/>
      <c r="D20" s="7"/>
      <c r="E20" s="7"/>
      <c r="F20" s="7"/>
      <c r="G20" s="7"/>
      <c r="H20" s="7"/>
      <c r="I20" s="7"/>
      <c r="J20" s="7"/>
      <c r="K20" s="7"/>
      <c r="M20" s="7"/>
      <c r="N20" s="7"/>
      <c r="O20" s="7"/>
      <c r="R20" s="23"/>
      <c r="S20" s="7" t="s">
        <v>29</v>
      </c>
      <c r="T20" s="7">
        <f>C33+C34</f>
        <v>411</v>
      </c>
      <c r="U20" s="7">
        <f t="shared" ref="U20:AE20" si="7">D33+D34</f>
        <v>230</v>
      </c>
      <c r="V20" s="7">
        <f t="shared" si="7"/>
        <v>181</v>
      </c>
      <c r="W20" s="7">
        <f t="shared" si="7"/>
        <v>400</v>
      </c>
      <c r="X20" s="7">
        <f t="shared" si="7"/>
        <v>225</v>
      </c>
      <c r="Y20" s="7">
        <f t="shared" si="7"/>
        <v>175</v>
      </c>
      <c r="Z20" s="7">
        <f t="shared" si="7"/>
        <v>398</v>
      </c>
      <c r="AA20" s="7">
        <f t="shared" si="7"/>
        <v>227</v>
      </c>
      <c r="AB20" s="7">
        <f t="shared" si="7"/>
        <v>171</v>
      </c>
      <c r="AC20" s="7">
        <f t="shared" si="7"/>
        <v>379</v>
      </c>
      <c r="AD20" s="7">
        <f t="shared" si="7"/>
        <v>219</v>
      </c>
      <c r="AE20" s="7">
        <f t="shared" si="7"/>
        <v>160</v>
      </c>
      <c r="AF20" s="16"/>
      <c r="AG20" s="16"/>
      <c r="AH20" s="16"/>
      <c r="AI20" s="16"/>
      <c r="AJ20" s="16"/>
      <c r="AK20" s="16"/>
      <c r="AL20" s="7"/>
      <c r="AM20" s="7"/>
      <c r="AN20" s="7"/>
    </row>
    <row r="21" spans="2:40" ht="14.4" thickBot="1" x14ac:dyDescent="0.3">
      <c r="B21" s="18"/>
      <c r="C21" s="18">
        <v>2013</v>
      </c>
      <c r="D21" s="18"/>
      <c r="E21" s="18"/>
      <c r="F21" s="18">
        <v>2016</v>
      </c>
      <c r="G21" s="18"/>
      <c r="H21" s="18"/>
      <c r="I21" s="17">
        <v>2017</v>
      </c>
      <c r="J21" s="17"/>
      <c r="K21" s="17"/>
      <c r="L21" s="18">
        <v>2021</v>
      </c>
      <c r="M21" s="18"/>
      <c r="N21" s="18"/>
      <c r="Q21" s="19"/>
      <c r="R21" s="24"/>
    </row>
    <row r="22" spans="2:40" ht="15" thickBot="1" x14ac:dyDescent="0.35">
      <c r="C22" s="1" t="s">
        <v>9</v>
      </c>
      <c r="F22" s="1" t="s">
        <v>9</v>
      </c>
      <c r="I22" s="1" t="s">
        <v>9</v>
      </c>
      <c r="L22" s="15" t="s">
        <v>9</v>
      </c>
      <c r="M22" s="14"/>
      <c r="N22" s="14"/>
      <c r="R22" s="23"/>
      <c r="S22" s="18"/>
      <c r="T22" s="18">
        <v>2013</v>
      </c>
      <c r="U22" s="18"/>
      <c r="V22" s="18"/>
      <c r="W22" s="21">
        <v>2016</v>
      </c>
      <c r="X22" s="21"/>
      <c r="Y22" s="21"/>
      <c r="Z22" s="18">
        <v>2017</v>
      </c>
      <c r="AA22" s="17"/>
      <c r="AB22" s="18"/>
      <c r="AC22" s="18">
        <v>2021</v>
      </c>
      <c r="AD22" s="18"/>
      <c r="AE22" s="18"/>
    </row>
    <row r="23" spans="2:40" ht="14.4" x14ac:dyDescent="0.3">
      <c r="C23" s="1" t="s">
        <v>11</v>
      </c>
      <c r="D23" s="1" t="s">
        <v>12</v>
      </c>
      <c r="E23" s="1" t="s">
        <v>13</v>
      </c>
      <c r="F23" s="1" t="s">
        <v>11</v>
      </c>
      <c r="G23" s="1" t="s">
        <v>12</v>
      </c>
      <c r="H23" s="1" t="s">
        <v>13</v>
      </c>
      <c r="I23" s="1" t="s">
        <v>11</v>
      </c>
      <c r="J23" s="1" t="s">
        <v>12</v>
      </c>
      <c r="K23" s="1" t="s">
        <v>13</v>
      </c>
      <c r="L23" s="15" t="s">
        <v>11</v>
      </c>
      <c r="M23" s="15" t="s">
        <v>12</v>
      </c>
      <c r="N23" s="15" t="s">
        <v>13</v>
      </c>
      <c r="R23" s="23"/>
      <c r="S23" s="1" t="s">
        <v>3</v>
      </c>
    </row>
    <row r="24" spans="2:40" ht="14.4" x14ac:dyDescent="0.3">
      <c r="B24" s="1" t="s">
        <v>14</v>
      </c>
      <c r="C24" s="7">
        <v>237807</v>
      </c>
      <c r="D24" s="7">
        <v>118573</v>
      </c>
      <c r="E24" s="7">
        <v>119234</v>
      </c>
      <c r="F24" s="7">
        <v>246542</v>
      </c>
      <c r="G24" s="7">
        <v>122899</v>
      </c>
      <c r="H24" s="7">
        <v>123643</v>
      </c>
      <c r="I24" s="7">
        <v>248485</v>
      </c>
      <c r="J24" s="7">
        <v>123817</v>
      </c>
      <c r="K24" s="7">
        <v>124668</v>
      </c>
      <c r="L24" s="16">
        <v>254586</v>
      </c>
      <c r="M24" s="16">
        <v>127173</v>
      </c>
      <c r="N24" s="16">
        <v>127374</v>
      </c>
      <c r="R24" s="23"/>
      <c r="T24" s="1" t="s">
        <v>11</v>
      </c>
      <c r="U24" s="1" t="s">
        <v>12</v>
      </c>
      <c r="V24" s="1" t="s">
        <v>13</v>
      </c>
      <c r="W24" s="1" t="s">
        <v>11</v>
      </c>
      <c r="X24" s="1" t="s">
        <v>12</v>
      </c>
      <c r="Y24" s="1" t="s">
        <v>13</v>
      </c>
      <c r="Z24" s="1" t="s">
        <v>11</v>
      </c>
      <c r="AA24" s="1" t="s">
        <v>12</v>
      </c>
      <c r="AB24" s="1" t="s">
        <v>13</v>
      </c>
      <c r="AC24" s="1" t="s">
        <v>11</v>
      </c>
      <c r="AD24" s="1" t="s">
        <v>12</v>
      </c>
      <c r="AE24" s="1" t="s">
        <v>13</v>
      </c>
    </row>
    <row r="25" spans="2:40" ht="14.4" x14ac:dyDescent="0.3">
      <c r="B25" s="1" t="s">
        <v>15</v>
      </c>
      <c r="C25" s="7">
        <v>13402</v>
      </c>
      <c r="D25" s="7">
        <v>6540</v>
      </c>
      <c r="E25" s="7">
        <v>6862</v>
      </c>
      <c r="F25" s="7">
        <v>13935</v>
      </c>
      <c r="G25" s="7">
        <v>6812</v>
      </c>
      <c r="H25" s="7">
        <v>7123</v>
      </c>
      <c r="I25" s="7">
        <v>13985</v>
      </c>
      <c r="J25" s="7">
        <v>6847</v>
      </c>
      <c r="K25" s="7">
        <v>7138</v>
      </c>
      <c r="L25" s="16">
        <v>14373</v>
      </c>
      <c r="M25" s="16">
        <v>7062</v>
      </c>
      <c r="N25" s="16">
        <v>7308</v>
      </c>
      <c r="R25" s="23"/>
      <c r="S25" s="7" t="s">
        <v>26</v>
      </c>
      <c r="T25" s="20">
        <f>T9/T17</f>
        <v>0.8150643168619931</v>
      </c>
      <c r="U25" s="20">
        <f t="shared" ref="U25:AE25" si="8">U9/U17</f>
        <v>0.81064829261298943</v>
      </c>
      <c r="V25" s="20">
        <f t="shared" si="8"/>
        <v>0.81945585990573155</v>
      </c>
      <c r="W25" s="20">
        <f t="shared" si="8"/>
        <v>0.79176367515474033</v>
      </c>
      <c r="X25" s="20">
        <f t="shared" si="8"/>
        <v>0.78815124614520871</v>
      </c>
      <c r="Y25" s="20">
        <f t="shared" si="8"/>
        <v>0.79535436700824147</v>
      </c>
      <c r="Z25" s="20">
        <f t="shared" si="8"/>
        <v>0.81208926092118239</v>
      </c>
      <c r="AA25" s="20">
        <f t="shared" si="8"/>
        <v>0.80312881106794709</v>
      </c>
      <c r="AB25" s="20">
        <f t="shared" si="8"/>
        <v>0.8209885455770527</v>
      </c>
      <c r="AC25" s="20">
        <f t="shared" si="8"/>
        <v>0.80090028516886236</v>
      </c>
      <c r="AD25" s="20">
        <f t="shared" si="8"/>
        <v>0.78671573368560932</v>
      </c>
      <c r="AE25" s="20">
        <f t="shared" si="8"/>
        <v>0.81508000062807162</v>
      </c>
    </row>
    <row r="26" spans="2:40" ht="14.4" x14ac:dyDescent="0.3">
      <c r="B26" s="1" t="s">
        <v>16</v>
      </c>
      <c r="C26" s="7">
        <v>2137</v>
      </c>
      <c r="D26" s="7">
        <v>1100</v>
      </c>
      <c r="E26" s="7">
        <v>1037</v>
      </c>
      <c r="F26" s="7">
        <v>2127</v>
      </c>
      <c r="G26" s="7">
        <v>1100</v>
      </c>
      <c r="H26" s="7">
        <v>1027</v>
      </c>
      <c r="I26" s="7">
        <v>2111</v>
      </c>
      <c r="J26" s="7">
        <v>1096</v>
      </c>
      <c r="K26" s="7">
        <v>1015</v>
      </c>
      <c r="L26" s="16">
        <v>2017</v>
      </c>
      <c r="M26" s="16">
        <v>1022</v>
      </c>
      <c r="N26" s="16">
        <v>995</v>
      </c>
      <c r="R26" s="23"/>
      <c r="S26" s="7" t="s">
        <v>27</v>
      </c>
      <c r="T26" s="20">
        <f t="shared" ref="T26:AE28" si="9">T10/T18</f>
        <v>0.82799727520435973</v>
      </c>
      <c r="U26" s="20">
        <f t="shared" si="9"/>
        <v>0.82611111111111113</v>
      </c>
      <c r="V26" s="20">
        <f t="shared" si="9"/>
        <v>0.82981283422459895</v>
      </c>
      <c r="W26" s="20">
        <f t="shared" si="9"/>
        <v>0.78917996191976891</v>
      </c>
      <c r="X26" s="20">
        <f t="shared" si="9"/>
        <v>0.78103263777421084</v>
      </c>
      <c r="Y26" s="20">
        <f t="shared" si="9"/>
        <v>0.79703417150225664</v>
      </c>
      <c r="Z26" s="20">
        <f t="shared" si="9"/>
        <v>0.82156862745098036</v>
      </c>
      <c r="AA26" s="20">
        <f t="shared" si="9"/>
        <v>0.81106971793507188</v>
      </c>
      <c r="AB26" s="20">
        <f t="shared" si="9"/>
        <v>0.83170606372045219</v>
      </c>
      <c r="AC26" s="20">
        <f t="shared" si="9"/>
        <v>0.80611337061514998</v>
      </c>
      <c r="AD26" s="20">
        <f t="shared" si="9"/>
        <v>0.78948045267489708</v>
      </c>
      <c r="AE26" s="20">
        <f t="shared" si="9"/>
        <v>0.82242051024255369</v>
      </c>
    </row>
    <row r="27" spans="2:40" ht="14.4" x14ac:dyDescent="0.3">
      <c r="B27" s="1" t="s">
        <v>17</v>
      </c>
      <c r="C27" s="7">
        <v>737</v>
      </c>
      <c r="D27" s="7">
        <v>381</v>
      </c>
      <c r="E27" s="7">
        <v>356</v>
      </c>
      <c r="F27" s="7">
        <v>766</v>
      </c>
      <c r="G27" s="7">
        <v>383</v>
      </c>
      <c r="H27" s="7">
        <v>383</v>
      </c>
      <c r="I27" s="7">
        <v>767</v>
      </c>
      <c r="J27" s="7">
        <v>383</v>
      </c>
      <c r="K27" s="7">
        <v>384</v>
      </c>
      <c r="L27" s="16">
        <v>806</v>
      </c>
      <c r="M27" s="16">
        <v>421</v>
      </c>
      <c r="N27" s="16">
        <v>385</v>
      </c>
      <c r="R27" s="23"/>
      <c r="S27" s="7" t="s">
        <v>28</v>
      </c>
      <c r="T27" s="20">
        <f>T11/T19</f>
        <v>0.84369173399627095</v>
      </c>
      <c r="U27" s="20">
        <f t="shared" ref="U27:AE27" si="10">U11/U19</f>
        <v>0.84242424242424241</v>
      </c>
      <c r="V27" s="20">
        <f t="shared" si="10"/>
        <v>0.84502551020408168</v>
      </c>
      <c r="W27" s="20">
        <f t="shared" si="10"/>
        <v>0.81946624803767665</v>
      </c>
      <c r="X27" s="20">
        <f t="shared" si="10"/>
        <v>0.82032667876588017</v>
      </c>
      <c r="Y27" s="20">
        <f t="shared" si="10"/>
        <v>0.81853785900783294</v>
      </c>
      <c r="Z27" s="20">
        <f t="shared" si="10"/>
        <v>0.83301647655259825</v>
      </c>
      <c r="AA27" s="20">
        <f t="shared" si="10"/>
        <v>0.81845780206435947</v>
      </c>
      <c r="AB27" s="20">
        <f t="shared" si="10"/>
        <v>0.84890656063618286</v>
      </c>
      <c r="AC27" s="20">
        <f t="shared" si="10"/>
        <v>0.84260783668093509</v>
      </c>
      <c r="AD27" s="20">
        <f t="shared" si="10"/>
        <v>0.84362934362934361</v>
      </c>
      <c r="AE27" s="20">
        <f t="shared" si="10"/>
        <v>0.84153742414025623</v>
      </c>
    </row>
    <row r="28" spans="2:40" ht="14.4" x14ac:dyDescent="0.3">
      <c r="B28" s="1" t="s">
        <v>18</v>
      </c>
      <c r="C28" s="7">
        <v>290</v>
      </c>
      <c r="D28" s="7">
        <v>147</v>
      </c>
      <c r="E28" s="7">
        <v>143</v>
      </c>
      <c r="F28" s="7">
        <v>277</v>
      </c>
      <c r="G28" s="7">
        <v>149</v>
      </c>
      <c r="H28" s="7">
        <v>128</v>
      </c>
      <c r="I28" s="7">
        <v>291</v>
      </c>
      <c r="J28" s="7">
        <v>153</v>
      </c>
      <c r="K28" s="7">
        <v>138</v>
      </c>
      <c r="L28" s="16">
        <v>301</v>
      </c>
      <c r="M28" s="16">
        <v>158</v>
      </c>
      <c r="N28" s="16">
        <v>143</v>
      </c>
      <c r="R28" s="23"/>
      <c r="S28" s="7" t="s">
        <v>29</v>
      </c>
      <c r="T28" s="20">
        <f>T12/T20</f>
        <v>0.85401459854014594</v>
      </c>
      <c r="U28" s="20">
        <f t="shared" ref="U28:AE28" si="11">U12/U20</f>
        <v>0.85217391304347823</v>
      </c>
      <c r="V28" s="20">
        <f t="shared" si="11"/>
        <v>0.85635359116022103</v>
      </c>
      <c r="W28" s="20">
        <f t="shared" si="11"/>
        <v>0.78249999999999997</v>
      </c>
      <c r="X28" s="20">
        <f t="shared" si="11"/>
        <v>0.79555555555555557</v>
      </c>
      <c r="Y28" s="20">
        <f t="shared" si="11"/>
        <v>0.76571428571428568</v>
      </c>
      <c r="Z28" s="20">
        <f t="shared" si="11"/>
        <v>0.78140703517587939</v>
      </c>
      <c r="AA28" s="20">
        <f t="shared" si="11"/>
        <v>0.77092511013215859</v>
      </c>
      <c r="AB28" s="20">
        <f t="shared" si="11"/>
        <v>0.79532163742690054</v>
      </c>
      <c r="AC28" s="20">
        <f t="shared" si="11"/>
        <v>0.80738786279683372</v>
      </c>
      <c r="AD28" s="20">
        <f t="shared" si="11"/>
        <v>0.81278538812785384</v>
      </c>
      <c r="AE28" s="20">
        <f t="shared" si="11"/>
        <v>0.8</v>
      </c>
    </row>
    <row r="29" spans="2:40" ht="14.4" x14ac:dyDescent="0.3">
      <c r="B29" s="1" t="s">
        <v>19</v>
      </c>
      <c r="C29" s="7">
        <v>251</v>
      </c>
      <c r="D29" s="7">
        <v>132</v>
      </c>
      <c r="E29" s="7">
        <v>119</v>
      </c>
      <c r="F29" s="7">
        <v>253</v>
      </c>
      <c r="G29" s="7">
        <v>132</v>
      </c>
      <c r="H29" s="7">
        <v>121</v>
      </c>
      <c r="I29" s="7">
        <v>257</v>
      </c>
      <c r="J29" s="7">
        <v>133</v>
      </c>
      <c r="K29" s="7">
        <v>124</v>
      </c>
      <c r="L29" s="16">
        <v>256</v>
      </c>
      <c r="M29" s="16">
        <v>135</v>
      </c>
      <c r="N29" s="16">
        <v>121</v>
      </c>
      <c r="R29" s="23"/>
    </row>
    <row r="30" spans="2:40" ht="14.4" x14ac:dyDescent="0.3">
      <c r="B30" s="1" t="s">
        <v>20</v>
      </c>
      <c r="C30" s="7">
        <v>308</v>
      </c>
      <c r="D30" s="7">
        <v>146</v>
      </c>
      <c r="E30" s="7">
        <v>162</v>
      </c>
      <c r="F30" s="7">
        <v>309</v>
      </c>
      <c r="G30" s="7">
        <v>162</v>
      </c>
      <c r="H30" s="7">
        <v>147</v>
      </c>
      <c r="I30" s="7">
        <v>311</v>
      </c>
      <c r="J30" s="7">
        <v>160</v>
      </c>
      <c r="K30" s="7">
        <v>151</v>
      </c>
      <c r="L30" s="16">
        <v>301</v>
      </c>
      <c r="M30" s="16">
        <v>157</v>
      </c>
      <c r="N30" s="16">
        <v>144</v>
      </c>
      <c r="R30" s="23"/>
      <c r="S30" s="1" t="s">
        <v>3</v>
      </c>
    </row>
    <row r="31" spans="2:40" ht="15" thickBot="1" x14ac:dyDescent="0.35">
      <c r="B31" s="1" t="s">
        <v>21</v>
      </c>
      <c r="C31" s="7">
        <v>54</v>
      </c>
      <c r="D31" s="7">
        <v>27</v>
      </c>
      <c r="E31" s="7">
        <v>27</v>
      </c>
      <c r="F31" s="7">
        <v>57</v>
      </c>
      <c r="G31" s="7">
        <v>27</v>
      </c>
      <c r="H31" s="7">
        <v>30</v>
      </c>
      <c r="I31" s="7">
        <v>56</v>
      </c>
      <c r="J31" s="7">
        <v>26</v>
      </c>
      <c r="K31" s="7">
        <v>30</v>
      </c>
      <c r="L31" s="16">
        <v>51</v>
      </c>
      <c r="M31" s="16">
        <v>26</v>
      </c>
      <c r="N31" s="16">
        <v>25</v>
      </c>
      <c r="R31" s="23"/>
      <c r="S31" s="18"/>
      <c r="T31" s="18">
        <v>2013</v>
      </c>
      <c r="U31" s="18">
        <v>2016</v>
      </c>
      <c r="V31" s="18">
        <v>2017</v>
      </c>
      <c r="W31" s="18">
        <v>2021</v>
      </c>
    </row>
    <row r="32" spans="2:40" ht="14.4" x14ac:dyDescent="0.3">
      <c r="B32" s="1" t="s">
        <v>22</v>
      </c>
      <c r="C32" s="7">
        <v>719</v>
      </c>
      <c r="D32" s="7">
        <v>377</v>
      </c>
      <c r="E32" s="7">
        <v>342</v>
      </c>
      <c r="F32" s="7">
        <v>692</v>
      </c>
      <c r="G32" s="7">
        <v>364</v>
      </c>
      <c r="H32" s="7">
        <v>328</v>
      </c>
      <c r="I32" s="7">
        <v>678</v>
      </c>
      <c r="J32" s="7">
        <v>365</v>
      </c>
      <c r="K32" s="7">
        <v>313</v>
      </c>
      <c r="L32" s="16">
        <v>668</v>
      </c>
      <c r="M32" s="16">
        <v>349</v>
      </c>
      <c r="N32" s="16">
        <v>319</v>
      </c>
      <c r="R32" s="23"/>
      <c r="S32" s="7" t="s">
        <v>26</v>
      </c>
      <c r="T32" s="26">
        <f>T25</f>
        <v>0.8150643168619931</v>
      </c>
      <c r="U32" s="26">
        <f>W25</f>
        <v>0.79176367515474033</v>
      </c>
      <c r="V32" s="26">
        <f>Z25</f>
        <v>0.81208926092118239</v>
      </c>
      <c r="W32" s="26">
        <f>AC25</f>
        <v>0.80090028516886236</v>
      </c>
    </row>
    <row r="33" spans="2:27" ht="14.4" x14ac:dyDescent="0.3">
      <c r="B33" s="1" t="s">
        <v>23</v>
      </c>
      <c r="C33" s="7">
        <v>78</v>
      </c>
      <c r="D33" s="7">
        <v>44</v>
      </c>
      <c r="E33" s="7">
        <v>34</v>
      </c>
      <c r="F33" s="7">
        <v>75</v>
      </c>
      <c r="G33" s="7">
        <v>42</v>
      </c>
      <c r="H33" s="7">
        <v>33</v>
      </c>
      <c r="I33" s="7">
        <v>72</v>
      </c>
      <c r="J33" s="7">
        <v>42</v>
      </c>
      <c r="K33" s="7">
        <v>30</v>
      </c>
      <c r="L33" s="16">
        <v>69</v>
      </c>
      <c r="M33" s="16">
        <v>39</v>
      </c>
      <c r="N33" s="16">
        <v>30</v>
      </c>
      <c r="R33" s="23"/>
      <c r="S33" s="7" t="s">
        <v>27</v>
      </c>
      <c r="T33" s="26">
        <f t="shared" ref="T33:T35" si="12">T26</f>
        <v>0.82799727520435973</v>
      </c>
      <c r="U33" s="26">
        <f t="shared" ref="U33:U35" si="13">W26</f>
        <v>0.78917996191976891</v>
      </c>
      <c r="V33" s="26">
        <f t="shared" ref="V33:V35" si="14">Z26</f>
        <v>0.82156862745098036</v>
      </c>
      <c r="W33" s="26">
        <f t="shared" ref="W33:W35" si="15">AC26</f>
        <v>0.80611337061514998</v>
      </c>
    </row>
    <row r="34" spans="2:27" ht="14.4" x14ac:dyDescent="0.3">
      <c r="B34" s="1" t="s">
        <v>24</v>
      </c>
      <c r="C34" s="7">
        <v>333</v>
      </c>
      <c r="D34" s="7">
        <v>186</v>
      </c>
      <c r="E34" s="7">
        <v>147</v>
      </c>
      <c r="F34" s="7">
        <v>325</v>
      </c>
      <c r="G34" s="7">
        <v>183</v>
      </c>
      <c r="H34" s="7">
        <v>142</v>
      </c>
      <c r="I34" s="7">
        <v>326</v>
      </c>
      <c r="J34" s="7">
        <v>185</v>
      </c>
      <c r="K34" s="7">
        <v>141</v>
      </c>
      <c r="L34" s="16">
        <v>310</v>
      </c>
      <c r="M34" s="16">
        <v>180</v>
      </c>
      <c r="N34" s="16">
        <v>130</v>
      </c>
      <c r="R34" s="23"/>
      <c r="S34" s="7" t="s">
        <v>28</v>
      </c>
      <c r="T34" s="26">
        <f t="shared" si="12"/>
        <v>0.84369173399627095</v>
      </c>
      <c r="U34" s="26">
        <f t="shared" si="13"/>
        <v>0.81946624803767665</v>
      </c>
      <c r="V34" s="26">
        <f t="shared" si="14"/>
        <v>0.83301647655259825</v>
      </c>
      <c r="W34" s="26">
        <f t="shared" si="15"/>
        <v>0.84260783668093509</v>
      </c>
    </row>
    <row r="35" spans="2:27" x14ac:dyDescent="0.25">
      <c r="R35" s="23"/>
      <c r="S35" s="7" t="s">
        <v>29</v>
      </c>
      <c r="T35" s="26">
        <f t="shared" si="12"/>
        <v>0.85401459854014594</v>
      </c>
      <c r="U35" s="26">
        <f t="shared" si="13"/>
        <v>0.78249999999999997</v>
      </c>
      <c r="V35" s="26">
        <f t="shared" si="14"/>
        <v>0.78140703517587939</v>
      </c>
      <c r="W35" s="26">
        <f t="shared" si="15"/>
        <v>0.80738786279683372</v>
      </c>
    </row>
    <row r="36" spans="2:27" x14ac:dyDescent="0.25">
      <c r="R36" s="23"/>
    </row>
    <row r="37" spans="2:27" ht="14.4" thickBot="1" x14ac:dyDescent="0.3">
      <c r="B37" s="18"/>
      <c r="C37" s="18">
        <v>2013</v>
      </c>
      <c r="D37" s="18"/>
      <c r="E37" s="18"/>
      <c r="F37" s="17">
        <v>2016</v>
      </c>
      <c r="G37" s="17"/>
      <c r="H37" s="17"/>
      <c r="I37" s="17">
        <v>2017</v>
      </c>
      <c r="J37" s="17"/>
      <c r="K37" s="17"/>
      <c r="L37" s="18">
        <v>2021</v>
      </c>
      <c r="M37" s="18"/>
      <c r="N37" s="18"/>
      <c r="O37" s="18"/>
      <c r="Q37" s="19"/>
      <c r="R37" s="24"/>
    </row>
    <row r="38" spans="2:27" ht="14.4" x14ac:dyDescent="0.3">
      <c r="C38" s="1" t="s">
        <v>10</v>
      </c>
      <c r="F38" s="1" t="s">
        <v>10</v>
      </c>
      <c r="I38" s="1" t="s">
        <v>10</v>
      </c>
      <c r="L38" s="1" t="s">
        <v>10</v>
      </c>
      <c r="R38" s="23"/>
    </row>
    <row r="39" spans="2:27" ht="14.4" x14ac:dyDescent="0.3">
      <c r="C39" s="1" t="s">
        <v>11</v>
      </c>
      <c r="D39" s="1" t="s">
        <v>12</v>
      </c>
      <c r="E39" s="1" t="s">
        <v>13</v>
      </c>
      <c r="F39" s="1" t="s">
        <v>11</v>
      </c>
      <c r="G39" s="1" t="s">
        <v>12</v>
      </c>
      <c r="H39" s="1" t="s">
        <v>13</v>
      </c>
      <c r="I39" s="1" t="s">
        <v>11</v>
      </c>
      <c r="J39" s="1" t="s">
        <v>12</v>
      </c>
      <c r="K39" s="1" t="s">
        <v>13</v>
      </c>
      <c r="L39" s="1" t="s">
        <v>11</v>
      </c>
      <c r="M39" s="1" t="s">
        <v>12</v>
      </c>
      <c r="N39" s="1" t="s">
        <v>13</v>
      </c>
      <c r="R39" s="23"/>
    </row>
    <row r="40" spans="2:27" ht="14.4" x14ac:dyDescent="0.3">
      <c r="B40" s="1" t="s">
        <v>14</v>
      </c>
      <c r="C40" s="25">
        <v>81.5</v>
      </c>
      <c r="D40" s="25">
        <v>81.099999999999994</v>
      </c>
      <c r="E40" s="25">
        <v>81.900000000000006</v>
      </c>
      <c r="F40" s="25">
        <v>79.2</v>
      </c>
      <c r="G40" s="25">
        <v>78.8</v>
      </c>
      <c r="H40" s="25">
        <v>79.5</v>
      </c>
      <c r="I40" s="25">
        <v>81.2</v>
      </c>
      <c r="J40" s="25">
        <v>80.3</v>
      </c>
      <c r="K40" s="25">
        <v>82.1</v>
      </c>
      <c r="L40" s="25">
        <v>80.099999999999994</v>
      </c>
      <c r="M40" s="25">
        <v>78.7</v>
      </c>
      <c r="N40" s="25">
        <v>81.5</v>
      </c>
      <c r="R40" s="23"/>
      <c r="S40" s="1" t="s">
        <v>37</v>
      </c>
    </row>
    <row r="41" spans="2:27" ht="15" thickBot="1" x14ac:dyDescent="0.35">
      <c r="B41" s="1" t="s">
        <v>15</v>
      </c>
      <c r="C41" s="25">
        <v>82.5</v>
      </c>
      <c r="D41" s="25">
        <v>82.2</v>
      </c>
      <c r="E41" s="25">
        <v>82.7</v>
      </c>
      <c r="F41" s="25">
        <v>78.7</v>
      </c>
      <c r="G41" s="25">
        <v>77.8</v>
      </c>
      <c r="H41" s="25">
        <v>79.5</v>
      </c>
      <c r="I41" s="25">
        <v>81.8</v>
      </c>
      <c r="J41" s="25">
        <v>80.599999999999994</v>
      </c>
      <c r="K41" s="25">
        <v>83</v>
      </c>
      <c r="L41" s="25">
        <v>80.2</v>
      </c>
      <c r="M41" s="25">
        <v>78.400000000000006</v>
      </c>
      <c r="N41" s="25">
        <v>81.900000000000006</v>
      </c>
      <c r="R41" s="23"/>
      <c r="S41" s="22"/>
      <c r="T41" s="18">
        <v>2013</v>
      </c>
      <c r="U41" s="22"/>
      <c r="V41" s="18">
        <v>2016</v>
      </c>
      <c r="W41" s="22"/>
      <c r="X41" s="18">
        <v>2017</v>
      </c>
      <c r="Y41" s="22"/>
      <c r="Z41" s="18">
        <v>2021</v>
      </c>
      <c r="AA41" s="22"/>
    </row>
    <row r="42" spans="2:27" ht="14.4" x14ac:dyDescent="0.3">
      <c r="B42" s="1" t="s">
        <v>16</v>
      </c>
      <c r="C42" s="25">
        <v>83.2</v>
      </c>
      <c r="D42" s="25">
        <v>83.2</v>
      </c>
      <c r="E42" s="25">
        <v>83.1</v>
      </c>
      <c r="F42" s="25">
        <v>81.5</v>
      </c>
      <c r="G42" s="25">
        <v>81</v>
      </c>
      <c r="H42" s="25">
        <v>82</v>
      </c>
      <c r="I42" s="25">
        <v>81.900000000000006</v>
      </c>
      <c r="J42" s="25">
        <v>80.7</v>
      </c>
      <c r="K42" s="25">
        <v>83.1</v>
      </c>
      <c r="L42" s="25">
        <v>82.8</v>
      </c>
      <c r="M42" s="25">
        <v>83.8</v>
      </c>
      <c r="N42" s="25">
        <v>81.8</v>
      </c>
      <c r="R42" s="23"/>
      <c r="T42" s="1" t="s">
        <v>30</v>
      </c>
      <c r="U42" s="1" t="s">
        <v>31</v>
      </c>
      <c r="V42" s="1" t="s">
        <v>32</v>
      </c>
      <c r="W42" s="1" t="s">
        <v>33</v>
      </c>
      <c r="X42" s="1" t="s">
        <v>34</v>
      </c>
      <c r="Y42" s="1" t="s">
        <v>35</v>
      </c>
      <c r="Z42" t="s">
        <v>12</v>
      </c>
      <c r="AA42" t="s">
        <v>13</v>
      </c>
    </row>
    <row r="43" spans="2:27" ht="14.4" x14ac:dyDescent="0.3">
      <c r="B43" s="1" t="s">
        <v>17</v>
      </c>
      <c r="C43" s="25">
        <v>86.8</v>
      </c>
      <c r="D43" s="25">
        <v>88.5</v>
      </c>
      <c r="E43" s="25">
        <v>85.1</v>
      </c>
      <c r="F43" s="25">
        <v>81.2</v>
      </c>
      <c r="G43" s="25">
        <v>82.8</v>
      </c>
      <c r="H43" s="25">
        <v>79.599999999999994</v>
      </c>
      <c r="I43" s="25">
        <v>84.6</v>
      </c>
      <c r="J43" s="25">
        <v>86.2</v>
      </c>
      <c r="K43" s="25">
        <v>83.1</v>
      </c>
      <c r="L43" s="25">
        <v>85.5</v>
      </c>
      <c r="M43" s="25">
        <v>85.7</v>
      </c>
      <c r="N43" s="25">
        <v>85.2</v>
      </c>
      <c r="R43" s="23"/>
      <c r="S43" s="7" t="s">
        <v>26</v>
      </c>
      <c r="T43" s="20">
        <f>U25</f>
        <v>0.81064829261298943</v>
      </c>
      <c r="U43" s="20">
        <f>V25</f>
        <v>0.81945585990573155</v>
      </c>
      <c r="V43" s="20">
        <f>X25</f>
        <v>0.78815124614520871</v>
      </c>
      <c r="W43" s="20">
        <f>Y25</f>
        <v>0.79535436700824147</v>
      </c>
      <c r="X43" s="20">
        <f>AA25</f>
        <v>0.80312881106794709</v>
      </c>
      <c r="Y43" s="20">
        <f>AB25</f>
        <v>0.8209885455770527</v>
      </c>
      <c r="Z43" s="20">
        <f>AD25</f>
        <v>0.78671573368560932</v>
      </c>
      <c r="AA43" s="20">
        <f>AE25</f>
        <v>0.81508000062807162</v>
      </c>
    </row>
    <row r="44" spans="2:27" ht="14.4" x14ac:dyDescent="0.3">
      <c r="B44" s="1" t="s">
        <v>18</v>
      </c>
      <c r="C44" s="25">
        <v>84.8</v>
      </c>
      <c r="D44" s="25">
        <v>84.4</v>
      </c>
      <c r="E44" s="25">
        <v>85.3</v>
      </c>
      <c r="F44" s="25">
        <v>78.7</v>
      </c>
      <c r="G44" s="25">
        <v>77.900000000000006</v>
      </c>
      <c r="H44" s="25">
        <v>79.7</v>
      </c>
      <c r="I44" s="25">
        <v>85.2</v>
      </c>
      <c r="J44" s="25">
        <v>85.6</v>
      </c>
      <c r="K44" s="25">
        <v>84.8</v>
      </c>
      <c r="L44" s="25">
        <v>83.4</v>
      </c>
      <c r="M44" s="25">
        <v>80.400000000000006</v>
      </c>
      <c r="N44" s="25">
        <v>86.7</v>
      </c>
      <c r="R44" s="23"/>
      <c r="S44" s="7" t="s">
        <v>27</v>
      </c>
      <c r="T44" s="20">
        <f t="shared" ref="T44:U44" si="16">U26</f>
        <v>0.82611111111111113</v>
      </c>
      <c r="U44" s="20">
        <f t="shared" si="16"/>
        <v>0.82981283422459895</v>
      </c>
      <c r="V44" s="20">
        <f t="shared" ref="V44:W44" si="17">X26</f>
        <v>0.78103263777421084</v>
      </c>
      <c r="W44" s="20">
        <f t="shared" si="17"/>
        <v>0.79703417150225664</v>
      </c>
      <c r="X44" s="20">
        <f t="shared" ref="X44:Y44" si="18">AA26</f>
        <v>0.81106971793507188</v>
      </c>
      <c r="Y44" s="20">
        <f t="shared" si="18"/>
        <v>0.83170606372045219</v>
      </c>
      <c r="Z44" s="20">
        <f t="shared" ref="Z44:AA44" si="19">AD26</f>
        <v>0.78948045267489708</v>
      </c>
      <c r="AA44" s="20">
        <f t="shared" si="19"/>
        <v>0.82242051024255369</v>
      </c>
    </row>
    <row r="45" spans="2:27" ht="14.4" x14ac:dyDescent="0.3">
      <c r="B45" s="1" t="s">
        <v>19</v>
      </c>
      <c r="C45" s="25">
        <v>87.3</v>
      </c>
      <c r="D45" s="25">
        <v>84.8</v>
      </c>
      <c r="E45" s="25">
        <v>89.9</v>
      </c>
      <c r="F45" s="25">
        <v>85.8</v>
      </c>
      <c r="G45" s="25">
        <v>81.8</v>
      </c>
      <c r="H45" s="25">
        <v>90.1</v>
      </c>
      <c r="I45" s="25">
        <v>88.7</v>
      </c>
      <c r="J45" s="25">
        <v>86.5</v>
      </c>
      <c r="K45" s="25">
        <v>91.1</v>
      </c>
      <c r="L45" s="25">
        <v>85.9</v>
      </c>
      <c r="M45" s="25">
        <v>84.4</v>
      </c>
      <c r="N45" s="25">
        <v>87.6</v>
      </c>
      <c r="R45" s="23"/>
      <c r="S45" s="7" t="s">
        <v>28</v>
      </c>
      <c r="T45" s="20">
        <f t="shared" ref="T45:U45" si="20">U27</f>
        <v>0.84242424242424241</v>
      </c>
      <c r="U45" s="20">
        <f t="shared" si="20"/>
        <v>0.84502551020408168</v>
      </c>
      <c r="V45" s="20">
        <f t="shared" ref="V45:W45" si="21">X27</f>
        <v>0.82032667876588017</v>
      </c>
      <c r="W45" s="20">
        <f t="shared" si="21"/>
        <v>0.81853785900783294</v>
      </c>
      <c r="X45" s="20">
        <f t="shared" ref="X45:Y45" si="22">AA27</f>
        <v>0.81845780206435947</v>
      </c>
      <c r="Y45" s="20">
        <f t="shared" si="22"/>
        <v>0.84890656063618286</v>
      </c>
      <c r="Z45" s="20">
        <f t="shared" ref="Z45:AA45" si="23">AD27</f>
        <v>0.84362934362934361</v>
      </c>
      <c r="AA45" s="20">
        <f t="shared" si="23"/>
        <v>0.84153742414025623</v>
      </c>
    </row>
    <row r="46" spans="2:27" ht="14.4" x14ac:dyDescent="0.3">
      <c r="B46" s="1" t="s">
        <v>20</v>
      </c>
      <c r="C46" s="25">
        <v>85.4</v>
      </c>
      <c r="D46" s="25">
        <v>84.2</v>
      </c>
      <c r="E46" s="25">
        <v>86.4</v>
      </c>
      <c r="F46" s="25">
        <v>82.5</v>
      </c>
      <c r="G46" s="25">
        <v>82.7</v>
      </c>
      <c r="H46" s="25">
        <v>82.3</v>
      </c>
      <c r="I46" s="25">
        <v>85.9</v>
      </c>
      <c r="J46" s="25">
        <v>83.1</v>
      </c>
      <c r="K46" s="25">
        <v>88.7</v>
      </c>
      <c r="L46" s="25">
        <v>85.7</v>
      </c>
      <c r="M46" s="25">
        <v>82.2</v>
      </c>
      <c r="N46" s="25">
        <v>89.6</v>
      </c>
      <c r="R46" s="23"/>
      <c r="S46" s="7" t="s">
        <v>29</v>
      </c>
      <c r="T46" s="20">
        <f t="shared" ref="T46:U46" si="24">U28</f>
        <v>0.85217391304347823</v>
      </c>
      <c r="U46" s="20">
        <f t="shared" si="24"/>
        <v>0.85635359116022103</v>
      </c>
      <c r="V46" s="20">
        <f t="shared" ref="V46:W46" si="25">X28</f>
        <v>0.79555555555555557</v>
      </c>
      <c r="W46" s="20">
        <f t="shared" si="25"/>
        <v>0.76571428571428568</v>
      </c>
      <c r="X46" s="20">
        <f t="shared" ref="X46:Y46" si="26">AA28</f>
        <v>0.77092511013215859</v>
      </c>
      <c r="Y46" s="20">
        <f t="shared" si="26"/>
        <v>0.79532163742690054</v>
      </c>
      <c r="Z46" s="20">
        <f t="shared" ref="Z46:AA46" si="27">AD28</f>
        <v>0.81278538812785384</v>
      </c>
      <c r="AA46" s="20">
        <f t="shared" si="27"/>
        <v>0.8</v>
      </c>
    </row>
    <row r="47" spans="2:27" ht="14.4" x14ac:dyDescent="0.3">
      <c r="B47" s="1" t="s">
        <v>21</v>
      </c>
      <c r="C47" s="25">
        <v>92.6</v>
      </c>
      <c r="D47" s="25">
        <v>96.3</v>
      </c>
      <c r="E47" s="25">
        <v>88.9</v>
      </c>
      <c r="F47" s="25">
        <v>78.900000000000006</v>
      </c>
      <c r="G47" s="25">
        <v>88.9</v>
      </c>
      <c r="H47" s="25">
        <v>70</v>
      </c>
      <c r="I47" s="25">
        <v>83.9</v>
      </c>
      <c r="J47" s="25">
        <v>88.5</v>
      </c>
      <c r="K47" s="25">
        <v>80</v>
      </c>
      <c r="L47" s="25">
        <v>82.4</v>
      </c>
      <c r="M47" s="25">
        <v>80.8</v>
      </c>
      <c r="N47" s="25">
        <v>84</v>
      </c>
      <c r="R47" s="23"/>
    </row>
    <row r="48" spans="2:27" ht="14.4" x14ac:dyDescent="0.3">
      <c r="B48" s="1" t="s">
        <v>22</v>
      </c>
      <c r="C48" s="25">
        <v>86.9</v>
      </c>
      <c r="D48" s="25">
        <v>86.5</v>
      </c>
      <c r="E48" s="25">
        <v>87.4</v>
      </c>
      <c r="F48" s="25">
        <v>83.4</v>
      </c>
      <c r="G48" s="25">
        <v>84.3</v>
      </c>
      <c r="H48" s="25">
        <v>82.3</v>
      </c>
      <c r="I48" s="25">
        <v>86.6</v>
      </c>
      <c r="J48" s="25">
        <v>84.1</v>
      </c>
      <c r="K48" s="25">
        <v>89.5</v>
      </c>
      <c r="L48" s="25">
        <v>88.2</v>
      </c>
      <c r="M48" s="25">
        <v>87.4</v>
      </c>
      <c r="N48" s="25">
        <v>89</v>
      </c>
      <c r="R48" s="23"/>
    </row>
    <row r="49" spans="2:23" ht="14.4" x14ac:dyDescent="0.3">
      <c r="B49" s="1" t="s">
        <v>23</v>
      </c>
      <c r="C49" s="25">
        <v>87.2</v>
      </c>
      <c r="D49" s="25">
        <v>90.9</v>
      </c>
      <c r="E49" s="25">
        <v>82.4</v>
      </c>
      <c r="F49" s="25">
        <v>84</v>
      </c>
      <c r="G49" s="25">
        <v>83.3</v>
      </c>
      <c r="H49" s="25">
        <v>84.8</v>
      </c>
      <c r="I49" s="25">
        <v>72.2</v>
      </c>
      <c r="J49" s="25">
        <v>76.2</v>
      </c>
      <c r="K49" s="25">
        <v>66.7</v>
      </c>
      <c r="L49" s="25">
        <v>87</v>
      </c>
      <c r="M49" s="25">
        <v>92.3</v>
      </c>
      <c r="N49" s="25">
        <v>80</v>
      </c>
      <c r="R49" s="23"/>
      <c r="T49" s="7"/>
      <c r="U49" s="7"/>
      <c r="V49" s="7"/>
      <c r="W49" s="7"/>
    </row>
    <row r="50" spans="2:23" ht="14.4" x14ac:dyDescent="0.3">
      <c r="B50" s="1" t="s">
        <v>24</v>
      </c>
      <c r="C50" s="25">
        <v>85</v>
      </c>
      <c r="D50" s="25">
        <v>83.9</v>
      </c>
      <c r="E50" s="25">
        <v>86.4</v>
      </c>
      <c r="F50" s="25">
        <v>76.900000000000006</v>
      </c>
      <c r="G50" s="25">
        <v>78.7</v>
      </c>
      <c r="H50" s="25">
        <v>74.599999999999994</v>
      </c>
      <c r="I50" s="25">
        <v>79.400000000000006</v>
      </c>
      <c r="J50" s="25">
        <v>77.3</v>
      </c>
      <c r="K50" s="25">
        <v>82.3</v>
      </c>
      <c r="L50" s="25">
        <v>79.400000000000006</v>
      </c>
      <c r="M50" s="25">
        <v>78.900000000000006</v>
      </c>
      <c r="N50" s="25">
        <v>80</v>
      </c>
      <c r="R50" s="23"/>
      <c r="S50" s="1"/>
    </row>
    <row r="51" spans="2:23" ht="14.4" x14ac:dyDescent="0.3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S51" s="1"/>
    </row>
    <row r="52" spans="2:23" ht="14.4" x14ac:dyDescent="0.3">
      <c r="S52" s="1"/>
    </row>
    <row r="53" spans="2:23" ht="14.4" x14ac:dyDescent="0.3">
      <c r="S53" s="1"/>
    </row>
    <row r="54" spans="2:23" ht="14.4" x14ac:dyDescent="0.3">
      <c r="S54" s="1"/>
    </row>
    <row r="55" spans="2:23" ht="14.4" x14ac:dyDescent="0.3">
      <c r="S55" s="1"/>
    </row>
  </sheetData>
  <mergeCells count="4">
    <mergeCell ref="F6:H6"/>
    <mergeCell ref="W6:Y6"/>
    <mergeCell ref="W14:Y14"/>
    <mergeCell ref="W22:Y2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C4"/>
  <sheetViews>
    <sheetView workbookViewId="0">
      <selection activeCell="L34" sqref="L34"/>
    </sheetView>
  </sheetViews>
  <sheetFormatPr defaultRowHeight="13.8" x14ac:dyDescent="0.25"/>
  <sheetData>
    <row r="1" spans="1:3" s="4" customFormat="1" ht="18" x14ac:dyDescent="0.35">
      <c r="A1" s="3" t="s">
        <v>2</v>
      </c>
    </row>
    <row r="2" spans="1:3" ht="18" x14ac:dyDescent="0.35">
      <c r="A2" s="2" t="s">
        <v>3</v>
      </c>
    </row>
    <row r="3" spans="1:3" ht="14.4" x14ac:dyDescent="0.3">
      <c r="A3" s="1" t="s">
        <v>0</v>
      </c>
      <c r="B3" t="s">
        <v>4</v>
      </c>
      <c r="C3" s="9" t="s">
        <v>25</v>
      </c>
    </row>
    <row r="4" spans="1:3" ht="14.4" x14ac:dyDescent="0.3">
      <c r="A4" s="1" t="s">
        <v>1</v>
      </c>
      <c r="B4" s="5">
        <v>44902</v>
      </c>
    </row>
  </sheetData>
  <hyperlinks>
    <hyperlink ref="C3" r:id="rId1" xr:uid="{DC408D17-1920-4FC5-8A69-2E6C0624486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2022-12-07T15:40:18Z</dcterms:modified>
</cp:coreProperties>
</file>