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9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2023\"/>
    </mc:Choice>
  </mc:AlternateContent>
  <xr:revisionPtr revIDLastSave="0" documentId="8_{D9E16BCF-A0A4-4E88-8BD2-D510CEBA507E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Frumgögn" sheetId="1" r:id="rId1"/>
    <sheet name="Úrvinnsla" sheetId="2" r:id="rId2"/>
    <sheet name="Birting" sheetId="3" r:id="rId3"/>
    <sheet name="Sheet1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D29" i="2"/>
  <c r="C29" i="2"/>
  <c r="CE28" i="2"/>
  <c r="CA28" i="2"/>
  <c r="BW28" i="2"/>
  <c r="BS28" i="2"/>
  <c r="BO28" i="2"/>
  <c r="BK28" i="2"/>
  <c r="BG28" i="2"/>
  <c r="BC28" i="2"/>
  <c r="AY28" i="2"/>
  <c r="AU28" i="2"/>
  <c r="AQ28" i="2"/>
  <c r="AM28" i="2"/>
  <c r="AI28" i="2"/>
  <c r="AE28" i="2"/>
  <c r="AA28" i="2"/>
  <c r="W28" i="2"/>
  <c r="V28" i="2"/>
  <c r="Q28" i="2"/>
  <c r="P28" i="2"/>
  <c r="K28" i="2"/>
  <c r="J28" i="2"/>
  <c r="CE27" i="2"/>
  <c r="CA27" i="2"/>
  <c r="BW27" i="2"/>
  <c r="BS27" i="2"/>
  <c r="BO27" i="2"/>
  <c r="BK27" i="2"/>
  <c r="BG27" i="2"/>
  <c r="BC27" i="2"/>
  <c r="AY27" i="2"/>
  <c r="AU27" i="2"/>
  <c r="AQ27" i="2"/>
  <c r="AM27" i="2"/>
  <c r="AI27" i="2"/>
  <c r="AE27" i="2"/>
  <c r="AA27" i="2"/>
  <c r="W27" i="2"/>
  <c r="V27" i="2"/>
  <c r="Q27" i="2"/>
  <c r="P27" i="2"/>
  <c r="K27" i="2"/>
  <c r="J27" i="2"/>
  <c r="CE26" i="2"/>
  <c r="CA26" i="2"/>
  <c r="BW26" i="2"/>
  <c r="U26" i="2" s="1"/>
  <c r="BS26" i="2"/>
  <c r="BO26" i="2"/>
  <c r="BK26" i="2"/>
  <c r="BG26" i="2"/>
  <c r="BC26" i="2"/>
  <c r="AY26" i="2"/>
  <c r="AU26" i="2"/>
  <c r="AQ26" i="2"/>
  <c r="AM26" i="2"/>
  <c r="AI26" i="2"/>
  <c r="AE26" i="2"/>
  <c r="AA26" i="2"/>
  <c r="W26" i="2"/>
  <c r="V26" i="2"/>
  <c r="Q26" i="2"/>
  <c r="P26" i="2"/>
  <c r="K26" i="2"/>
  <c r="J26" i="2"/>
  <c r="CE25" i="2"/>
  <c r="CA25" i="2"/>
  <c r="BW25" i="2"/>
  <c r="BS25" i="2"/>
  <c r="BO25" i="2"/>
  <c r="BK25" i="2"/>
  <c r="BG25" i="2"/>
  <c r="BC25" i="2"/>
  <c r="AY25" i="2"/>
  <c r="AU25" i="2"/>
  <c r="AQ25" i="2"/>
  <c r="AM25" i="2"/>
  <c r="AI25" i="2"/>
  <c r="AE25" i="2"/>
  <c r="AA25" i="2"/>
  <c r="W25" i="2"/>
  <c r="V25" i="2"/>
  <c r="Q25" i="2"/>
  <c r="P25" i="2"/>
  <c r="K25" i="2"/>
  <c r="J25" i="2"/>
  <c r="CE24" i="2"/>
  <c r="CA24" i="2"/>
  <c r="BW24" i="2"/>
  <c r="BS24" i="2"/>
  <c r="BO24" i="2"/>
  <c r="BK24" i="2"/>
  <c r="BG24" i="2"/>
  <c r="BC24" i="2"/>
  <c r="AY24" i="2"/>
  <c r="AU24" i="2"/>
  <c r="AQ24" i="2"/>
  <c r="AM24" i="2"/>
  <c r="AI24" i="2"/>
  <c r="AE24" i="2"/>
  <c r="AA24" i="2"/>
  <c r="I24" i="2" s="1"/>
  <c r="W24" i="2"/>
  <c r="V24" i="2"/>
  <c r="Q24" i="2"/>
  <c r="P24" i="2"/>
  <c r="K24" i="2"/>
  <c r="J24" i="2"/>
  <c r="CE23" i="2"/>
  <c r="CA23" i="2"/>
  <c r="BW23" i="2"/>
  <c r="BS23" i="2"/>
  <c r="BO23" i="2"/>
  <c r="BK23" i="2"/>
  <c r="BG23" i="2"/>
  <c r="BC23" i="2"/>
  <c r="AY23" i="2"/>
  <c r="AU23" i="2"/>
  <c r="AQ23" i="2"/>
  <c r="AM23" i="2"/>
  <c r="AI23" i="2"/>
  <c r="AE23" i="2"/>
  <c r="AA23" i="2"/>
  <c r="W23" i="2"/>
  <c r="V23" i="2"/>
  <c r="Q23" i="2"/>
  <c r="P23" i="2"/>
  <c r="K23" i="2"/>
  <c r="J23" i="2"/>
  <c r="CE22" i="2"/>
  <c r="CA22" i="2"/>
  <c r="BW22" i="2"/>
  <c r="BS22" i="2"/>
  <c r="BO22" i="2"/>
  <c r="BK22" i="2"/>
  <c r="BG22" i="2"/>
  <c r="BC22" i="2"/>
  <c r="AY22" i="2"/>
  <c r="AU22" i="2"/>
  <c r="AQ22" i="2"/>
  <c r="AM22" i="2"/>
  <c r="AI22" i="2"/>
  <c r="AE22" i="2"/>
  <c r="AA22" i="2"/>
  <c r="W22" i="2"/>
  <c r="V22" i="2"/>
  <c r="Q22" i="2"/>
  <c r="P22" i="2"/>
  <c r="K22" i="2"/>
  <c r="J22" i="2"/>
  <c r="CE21" i="2"/>
  <c r="CA21" i="2"/>
  <c r="BW21" i="2"/>
  <c r="BS21" i="2"/>
  <c r="BO21" i="2"/>
  <c r="BK21" i="2"/>
  <c r="BG21" i="2"/>
  <c r="BC21" i="2"/>
  <c r="AY21" i="2"/>
  <c r="AU21" i="2"/>
  <c r="AQ21" i="2"/>
  <c r="AM21" i="2"/>
  <c r="AI21" i="2"/>
  <c r="AE21" i="2"/>
  <c r="AA21" i="2"/>
  <c r="W21" i="2"/>
  <c r="V21" i="2"/>
  <c r="Q21" i="2"/>
  <c r="P21" i="2"/>
  <c r="K21" i="2"/>
  <c r="J21" i="2"/>
  <c r="CE20" i="2"/>
  <c r="CA20" i="2"/>
  <c r="BW20" i="2"/>
  <c r="BS20" i="2"/>
  <c r="BO20" i="2"/>
  <c r="BK20" i="2"/>
  <c r="BG20" i="2"/>
  <c r="BC20" i="2"/>
  <c r="AY20" i="2"/>
  <c r="AU20" i="2"/>
  <c r="AQ20" i="2"/>
  <c r="AM20" i="2"/>
  <c r="AI20" i="2"/>
  <c r="AE20" i="2"/>
  <c r="AA20" i="2"/>
  <c r="W20" i="2"/>
  <c r="V20" i="2"/>
  <c r="Q20" i="2"/>
  <c r="P20" i="2"/>
  <c r="K20" i="2"/>
  <c r="J20" i="2"/>
  <c r="CE19" i="2"/>
  <c r="CA19" i="2"/>
  <c r="BW19" i="2"/>
  <c r="BS19" i="2"/>
  <c r="BO19" i="2"/>
  <c r="BK19" i="2"/>
  <c r="BG19" i="2"/>
  <c r="BC19" i="2"/>
  <c r="AY19" i="2"/>
  <c r="AU19" i="2"/>
  <c r="AQ19" i="2"/>
  <c r="AM19" i="2"/>
  <c r="AI19" i="2"/>
  <c r="AE19" i="2"/>
  <c r="AA19" i="2"/>
  <c r="W19" i="2"/>
  <c r="V19" i="2"/>
  <c r="Q19" i="2"/>
  <c r="P19" i="2"/>
  <c r="K19" i="2"/>
  <c r="J19" i="2"/>
  <c r="CE18" i="2"/>
  <c r="CA18" i="2"/>
  <c r="BW18" i="2"/>
  <c r="BS18" i="2"/>
  <c r="BO18" i="2"/>
  <c r="BK18" i="2"/>
  <c r="BG18" i="2"/>
  <c r="BC18" i="2"/>
  <c r="AY18" i="2"/>
  <c r="AU18" i="2"/>
  <c r="AQ18" i="2"/>
  <c r="AM18" i="2"/>
  <c r="AI18" i="2"/>
  <c r="AE18" i="2"/>
  <c r="AA18" i="2"/>
  <c r="W18" i="2"/>
  <c r="V18" i="2"/>
  <c r="Q18" i="2"/>
  <c r="P18" i="2"/>
  <c r="K18" i="2"/>
  <c r="J18" i="2"/>
  <c r="CE17" i="2"/>
  <c r="CA17" i="2"/>
  <c r="BW17" i="2"/>
  <c r="BS17" i="2"/>
  <c r="BO17" i="2"/>
  <c r="BK17" i="2"/>
  <c r="BG17" i="2"/>
  <c r="BC17" i="2"/>
  <c r="AY17" i="2"/>
  <c r="AU17" i="2"/>
  <c r="AQ17" i="2"/>
  <c r="AM17" i="2"/>
  <c r="AI17" i="2"/>
  <c r="AE17" i="2"/>
  <c r="AA17" i="2"/>
  <c r="W17" i="2"/>
  <c r="V17" i="2"/>
  <c r="Q17" i="2"/>
  <c r="P17" i="2"/>
  <c r="K17" i="2"/>
  <c r="J17" i="2"/>
  <c r="CE16" i="2"/>
  <c r="CA16" i="2"/>
  <c r="BW16" i="2"/>
  <c r="BS16" i="2"/>
  <c r="BO16" i="2"/>
  <c r="BK16" i="2"/>
  <c r="BG16" i="2"/>
  <c r="O16" i="2" s="1"/>
  <c r="BC16" i="2"/>
  <c r="AY16" i="2"/>
  <c r="AU16" i="2"/>
  <c r="AQ16" i="2"/>
  <c r="AM16" i="2"/>
  <c r="AI16" i="2"/>
  <c r="AE16" i="2"/>
  <c r="AA16" i="2"/>
  <c r="I16" i="2" s="1"/>
  <c r="W16" i="2"/>
  <c r="V16" i="2"/>
  <c r="Q16" i="2"/>
  <c r="P16" i="2"/>
  <c r="K16" i="2"/>
  <c r="J16" i="2"/>
  <c r="CE15" i="2"/>
  <c r="CA15" i="2"/>
  <c r="BW15" i="2"/>
  <c r="BS15" i="2"/>
  <c r="BO15" i="2"/>
  <c r="BK15" i="2"/>
  <c r="BG15" i="2"/>
  <c r="BC15" i="2"/>
  <c r="AY15" i="2"/>
  <c r="AU15" i="2"/>
  <c r="AQ15" i="2"/>
  <c r="AM15" i="2"/>
  <c r="AI15" i="2"/>
  <c r="AE15" i="2"/>
  <c r="AA15" i="2"/>
  <c r="W15" i="2"/>
  <c r="V15" i="2"/>
  <c r="Q15" i="2"/>
  <c r="P15" i="2"/>
  <c r="K15" i="2"/>
  <c r="J15" i="2"/>
  <c r="CE14" i="2"/>
  <c r="CA14" i="2"/>
  <c r="BW14" i="2"/>
  <c r="BS14" i="2"/>
  <c r="BO14" i="2"/>
  <c r="BK14" i="2"/>
  <c r="BG14" i="2"/>
  <c r="BC14" i="2"/>
  <c r="AY14" i="2"/>
  <c r="AU14" i="2"/>
  <c r="AQ14" i="2"/>
  <c r="AM14" i="2"/>
  <c r="AI14" i="2"/>
  <c r="AE14" i="2"/>
  <c r="AA14" i="2"/>
  <c r="W14" i="2"/>
  <c r="V14" i="2"/>
  <c r="U14" i="2"/>
  <c r="Q14" i="2"/>
  <c r="P14" i="2"/>
  <c r="K14" i="2"/>
  <c r="J14" i="2"/>
  <c r="CE13" i="2"/>
  <c r="CA13" i="2"/>
  <c r="BW13" i="2"/>
  <c r="BS13" i="2"/>
  <c r="BO13" i="2"/>
  <c r="BK13" i="2"/>
  <c r="BG13" i="2"/>
  <c r="BC13" i="2"/>
  <c r="AY13" i="2"/>
  <c r="AU13" i="2"/>
  <c r="AQ13" i="2"/>
  <c r="AM13" i="2"/>
  <c r="AI13" i="2"/>
  <c r="AE13" i="2"/>
  <c r="AA13" i="2"/>
  <c r="W13" i="2"/>
  <c r="V13" i="2"/>
  <c r="Q13" i="2"/>
  <c r="P13" i="2"/>
  <c r="K13" i="2"/>
  <c r="J13" i="2"/>
  <c r="CE12" i="2"/>
  <c r="CA12" i="2"/>
  <c r="BW12" i="2"/>
  <c r="BS12" i="2"/>
  <c r="BO12" i="2"/>
  <c r="BK12" i="2"/>
  <c r="BG12" i="2"/>
  <c r="BC12" i="2"/>
  <c r="AY12" i="2"/>
  <c r="AU12" i="2"/>
  <c r="AQ12" i="2"/>
  <c r="AM12" i="2"/>
  <c r="AI12" i="2"/>
  <c r="AE12" i="2"/>
  <c r="AA12" i="2"/>
  <c r="W12" i="2"/>
  <c r="V12" i="2"/>
  <c r="Q12" i="2"/>
  <c r="P12" i="2"/>
  <c r="K12" i="2"/>
  <c r="J12" i="2"/>
  <c r="CE11" i="2"/>
  <c r="CA11" i="2"/>
  <c r="BW11" i="2"/>
  <c r="BS11" i="2"/>
  <c r="BO11" i="2"/>
  <c r="BK11" i="2"/>
  <c r="BG11" i="2"/>
  <c r="BC11" i="2"/>
  <c r="AY11" i="2"/>
  <c r="AU11" i="2"/>
  <c r="AQ11" i="2"/>
  <c r="AM11" i="2"/>
  <c r="AI11" i="2"/>
  <c r="AE11" i="2"/>
  <c r="AA11" i="2"/>
  <c r="W11" i="2"/>
  <c r="V11" i="2"/>
  <c r="Q11" i="2"/>
  <c r="P11" i="2"/>
  <c r="K11" i="2"/>
  <c r="J11" i="2"/>
  <c r="CE10" i="2"/>
  <c r="CA10" i="2"/>
  <c r="BW10" i="2"/>
  <c r="BS10" i="2"/>
  <c r="BO10" i="2"/>
  <c r="BK10" i="2"/>
  <c r="BG10" i="2"/>
  <c r="BC10" i="2"/>
  <c r="AY10" i="2"/>
  <c r="AU10" i="2"/>
  <c r="AQ10" i="2"/>
  <c r="AM10" i="2"/>
  <c r="AI10" i="2"/>
  <c r="AE10" i="2"/>
  <c r="AA10" i="2"/>
  <c r="W10" i="2"/>
  <c r="V10" i="2"/>
  <c r="Q10" i="2"/>
  <c r="P10" i="2"/>
  <c r="K10" i="2"/>
  <c r="J10" i="2"/>
  <c r="CE9" i="2"/>
  <c r="CA9" i="2"/>
  <c r="BW9" i="2"/>
  <c r="BS9" i="2"/>
  <c r="BO9" i="2"/>
  <c r="BK9" i="2"/>
  <c r="BG9" i="2"/>
  <c r="BC9" i="2"/>
  <c r="AY9" i="2"/>
  <c r="AU9" i="2"/>
  <c r="AQ9" i="2"/>
  <c r="AM9" i="2"/>
  <c r="AI9" i="2"/>
  <c r="AE9" i="2"/>
  <c r="AA9" i="2"/>
  <c r="W9" i="2"/>
  <c r="V9" i="2"/>
  <c r="Q9" i="2"/>
  <c r="P9" i="2"/>
  <c r="K9" i="2"/>
  <c r="J9" i="2"/>
  <c r="CE8" i="2"/>
  <c r="CA8" i="2"/>
  <c r="BW8" i="2"/>
  <c r="U8" i="2" s="1"/>
  <c r="BS8" i="2"/>
  <c r="BO8" i="2"/>
  <c r="BK8" i="2"/>
  <c r="BG8" i="2"/>
  <c r="BC8" i="2"/>
  <c r="AY8" i="2"/>
  <c r="AU8" i="2"/>
  <c r="AQ8" i="2"/>
  <c r="AM8" i="2"/>
  <c r="AI8" i="2"/>
  <c r="AE8" i="2"/>
  <c r="AA8" i="2"/>
  <c r="I8" i="2" s="1"/>
  <c r="W8" i="2"/>
  <c r="V8" i="2"/>
  <c r="Q8" i="2"/>
  <c r="P8" i="2"/>
  <c r="K8" i="2"/>
  <c r="J8" i="2"/>
  <c r="CE34" i="2"/>
  <c r="CE35" i="2"/>
  <c r="CE36" i="2"/>
  <c r="CE37" i="2"/>
  <c r="CE38" i="2"/>
  <c r="CE39" i="2"/>
  <c r="CE40" i="2"/>
  <c r="CE41" i="2"/>
  <c r="CE42" i="2"/>
  <c r="CE43" i="2"/>
  <c r="CE44" i="2"/>
  <c r="CE45" i="2"/>
  <c r="CE46" i="2"/>
  <c r="CE47" i="2"/>
  <c r="CE48" i="2"/>
  <c r="CE49" i="2"/>
  <c r="CE50" i="2"/>
  <c r="CE51" i="2"/>
  <c r="CE52" i="2"/>
  <c r="CE53" i="2"/>
  <c r="CE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BW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O47" i="2" s="1"/>
  <c r="BS48" i="2"/>
  <c r="BS49" i="2"/>
  <c r="BS50" i="2"/>
  <c r="BS51" i="2"/>
  <c r="BS52" i="2"/>
  <c r="BS53" i="2"/>
  <c r="BS33" i="2"/>
  <c r="BO34" i="2"/>
  <c r="U34" i="2" s="1"/>
  <c r="BO35" i="2"/>
  <c r="BO36" i="2"/>
  <c r="BO37" i="2"/>
  <c r="BO38" i="2"/>
  <c r="BO39" i="2"/>
  <c r="BO40" i="2"/>
  <c r="BO41" i="2"/>
  <c r="BO42" i="2"/>
  <c r="BO43" i="2"/>
  <c r="BO44" i="2"/>
  <c r="BO45" i="2"/>
  <c r="BO46" i="2"/>
  <c r="BO47" i="2"/>
  <c r="BO48" i="2"/>
  <c r="BO49" i="2"/>
  <c r="BO50" i="2"/>
  <c r="BO51" i="2"/>
  <c r="BO52" i="2"/>
  <c r="BO53" i="2"/>
  <c r="BO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G33" i="2"/>
  <c r="BC33" i="2"/>
  <c r="AY34" i="2"/>
  <c r="AY35" i="2"/>
  <c r="AY36" i="2"/>
  <c r="AY37" i="2"/>
  <c r="AY38" i="2"/>
  <c r="O38" i="2" s="1"/>
  <c r="AY39" i="2"/>
  <c r="AY40" i="2"/>
  <c r="AY41" i="2"/>
  <c r="AY42" i="2"/>
  <c r="AY43" i="2"/>
  <c r="AY44" i="2"/>
  <c r="AY45" i="2"/>
  <c r="AY46" i="2"/>
  <c r="AY47" i="2"/>
  <c r="AY48" i="2"/>
  <c r="AY49" i="2"/>
  <c r="AY50" i="2"/>
  <c r="O50" i="2" s="1"/>
  <c r="AY51" i="2"/>
  <c r="AY52" i="2"/>
  <c r="AY53" i="2"/>
  <c r="AY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33" i="2"/>
  <c r="AM34" i="2"/>
  <c r="AM35" i="2"/>
  <c r="AM36" i="2"/>
  <c r="AM37" i="2"/>
  <c r="AM38" i="2"/>
  <c r="AM39" i="2"/>
  <c r="I39" i="2" s="1"/>
  <c r="AM40" i="2"/>
  <c r="AM41" i="2"/>
  <c r="AM42" i="2"/>
  <c r="AM43" i="2"/>
  <c r="I43" i="2" s="1"/>
  <c r="AM44" i="2"/>
  <c r="AM45" i="2"/>
  <c r="AM46" i="2"/>
  <c r="AM47" i="2"/>
  <c r="AM48" i="2"/>
  <c r="AM49" i="2"/>
  <c r="AM50" i="2"/>
  <c r="AM51" i="2"/>
  <c r="AM52" i="2"/>
  <c r="AM53" i="2"/>
  <c r="AM33" i="2"/>
  <c r="AI34" i="2"/>
  <c r="AI35" i="2"/>
  <c r="AI36" i="2"/>
  <c r="AI37" i="2"/>
  <c r="AI38" i="2"/>
  <c r="I38" i="2" s="1"/>
  <c r="AI39" i="2"/>
  <c r="AI40" i="2"/>
  <c r="AI41" i="2"/>
  <c r="AI42" i="2"/>
  <c r="I42" i="2" s="1"/>
  <c r="AI43" i="2"/>
  <c r="AI44" i="2"/>
  <c r="AI45" i="2"/>
  <c r="AI46" i="2"/>
  <c r="I46" i="2" s="1"/>
  <c r="AI47" i="2"/>
  <c r="AI48" i="2"/>
  <c r="AI49" i="2"/>
  <c r="AI50" i="2"/>
  <c r="AI51" i="2"/>
  <c r="AI52" i="2"/>
  <c r="AI53" i="2"/>
  <c r="AI33" i="2"/>
  <c r="I33" i="2" s="1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33" i="2"/>
  <c r="E54" i="2"/>
  <c r="D54" i="2"/>
  <c r="C54" i="2"/>
  <c r="W53" i="2"/>
  <c r="V53" i="2"/>
  <c r="Q53" i="2"/>
  <c r="P53" i="2"/>
  <c r="K53" i="2"/>
  <c r="J53" i="2"/>
  <c r="W52" i="2"/>
  <c r="V52" i="2"/>
  <c r="Q52" i="2"/>
  <c r="P52" i="2"/>
  <c r="K52" i="2"/>
  <c r="J52" i="2"/>
  <c r="W51" i="2"/>
  <c r="V51" i="2"/>
  <c r="Q51" i="2"/>
  <c r="P51" i="2"/>
  <c r="K51" i="2"/>
  <c r="J51" i="2"/>
  <c r="I51" i="2"/>
  <c r="W50" i="2"/>
  <c r="V50" i="2"/>
  <c r="Q50" i="2"/>
  <c r="P50" i="2"/>
  <c r="K50" i="2"/>
  <c r="J50" i="2"/>
  <c r="I50" i="2"/>
  <c r="W49" i="2"/>
  <c r="V49" i="2"/>
  <c r="Q49" i="2"/>
  <c r="P49" i="2"/>
  <c r="K49" i="2"/>
  <c r="J49" i="2"/>
  <c r="W48" i="2"/>
  <c r="V48" i="2"/>
  <c r="Q48" i="2"/>
  <c r="P48" i="2"/>
  <c r="K48" i="2"/>
  <c r="J48" i="2"/>
  <c r="W47" i="2"/>
  <c r="V47" i="2"/>
  <c r="Q47" i="2"/>
  <c r="P47" i="2"/>
  <c r="K47" i="2"/>
  <c r="J47" i="2"/>
  <c r="U46" i="2"/>
  <c r="W46" i="2"/>
  <c r="V46" i="2"/>
  <c r="Q46" i="2"/>
  <c r="P46" i="2"/>
  <c r="K46" i="2"/>
  <c r="J46" i="2"/>
  <c r="W45" i="2"/>
  <c r="V45" i="2"/>
  <c r="Q45" i="2"/>
  <c r="P45" i="2"/>
  <c r="K45" i="2"/>
  <c r="J45" i="2"/>
  <c r="W44" i="2"/>
  <c r="V44" i="2"/>
  <c r="Q44" i="2"/>
  <c r="P44" i="2"/>
  <c r="K44" i="2"/>
  <c r="J44" i="2"/>
  <c r="I44" i="2"/>
  <c r="W43" i="2"/>
  <c r="V43" i="2"/>
  <c r="Q43" i="2"/>
  <c r="P43" i="2"/>
  <c r="K43" i="2"/>
  <c r="J43" i="2"/>
  <c r="W42" i="2"/>
  <c r="V42" i="2"/>
  <c r="Q42" i="2"/>
  <c r="P42" i="2"/>
  <c r="K42" i="2"/>
  <c r="J42" i="2"/>
  <c r="W41" i="2"/>
  <c r="V41" i="2"/>
  <c r="Q41" i="2"/>
  <c r="P41" i="2"/>
  <c r="K41" i="2"/>
  <c r="J41" i="2"/>
  <c r="W40" i="2"/>
  <c r="V40" i="2"/>
  <c r="Q40" i="2"/>
  <c r="P40" i="2"/>
  <c r="K40" i="2"/>
  <c r="J40" i="2"/>
  <c r="W39" i="2"/>
  <c r="V39" i="2"/>
  <c r="Q39" i="2"/>
  <c r="P39" i="2"/>
  <c r="K39" i="2"/>
  <c r="J39" i="2"/>
  <c r="W38" i="2"/>
  <c r="V38" i="2"/>
  <c r="Q38" i="2"/>
  <c r="P38" i="2"/>
  <c r="K38" i="2"/>
  <c r="J38" i="2"/>
  <c r="W37" i="2"/>
  <c r="V37" i="2"/>
  <c r="Q37" i="2"/>
  <c r="P37" i="2"/>
  <c r="K37" i="2"/>
  <c r="J37" i="2"/>
  <c r="W36" i="2"/>
  <c r="V36" i="2"/>
  <c r="Q36" i="2"/>
  <c r="P36" i="2"/>
  <c r="K36" i="2"/>
  <c r="J36" i="2"/>
  <c r="W35" i="2"/>
  <c r="V35" i="2"/>
  <c r="Q35" i="2"/>
  <c r="P35" i="2"/>
  <c r="K35" i="2"/>
  <c r="J35" i="2"/>
  <c r="I35" i="2"/>
  <c r="W34" i="2"/>
  <c r="V34" i="2"/>
  <c r="Q34" i="2"/>
  <c r="P34" i="2"/>
  <c r="K34" i="2"/>
  <c r="J34" i="2"/>
  <c r="I34" i="2"/>
  <c r="W33" i="2"/>
  <c r="V33" i="2"/>
  <c r="Q33" i="2"/>
  <c r="P33" i="2"/>
  <c r="K33" i="2"/>
  <c r="J33" i="2"/>
  <c r="J38" i="4"/>
  <c r="I38" i="4"/>
  <c r="H38" i="4"/>
  <c r="G38" i="4"/>
  <c r="J37" i="4"/>
  <c r="I37" i="4"/>
  <c r="H37" i="4"/>
  <c r="G37" i="4"/>
  <c r="H33" i="4"/>
  <c r="I33" i="4"/>
  <c r="J33" i="4"/>
  <c r="G33" i="4"/>
  <c r="H32" i="4"/>
  <c r="I32" i="4"/>
  <c r="J32" i="4"/>
  <c r="G32" i="4"/>
  <c r="I25" i="4"/>
  <c r="H25" i="4"/>
  <c r="M25" i="4"/>
  <c r="L25" i="4"/>
  <c r="Q25" i="4"/>
  <c r="P25" i="4"/>
  <c r="Q21" i="4"/>
  <c r="P21" i="4"/>
  <c r="M21" i="4"/>
  <c r="L21" i="4"/>
  <c r="I21" i="4"/>
  <c r="H21" i="4"/>
  <c r="I17" i="4"/>
  <c r="H17" i="4"/>
  <c r="I12" i="4"/>
  <c r="H12" i="4"/>
  <c r="K13" i="4"/>
  <c r="L12" i="4"/>
  <c r="U28" i="2" l="1"/>
  <c r="U24" i="2"/>
  <c r="U16" i="2"/>
  <c r="U10" i="2"/>
  <c r="U18" i="2"/>
  <c r="U22" i="2"/>
  <c r="U12" i="2"/>
  <c r="U15" i="2"/>
  <c r="U20" i="2"/>
  <c r="U23" i="2"/>
  <c r="O24" i="2"/>
  <c r="U27" i="2"/>
  <c r="O8" i="2"/>
  <c r="U13" i="2"/>
  <c r="U21" i="2"/>
  <c r="U11" i="2"/>
  <c r="U19" i="2"/>
  <c r="U9" i="2"/>
  <c r="U17" i="2"/>
  <c r="U25" i="2"/>
  <c r="O14" i="2"/>
  <c r="O22" i="2"/>
  <c r="O12" i="2"/>
  <c r="O20" i="2"/>
  <c r="O10" i="2"/>
  <c r="O18" i="2"/>
  <c r="O26" i="2"/>
  <c r="I14" i="2"/>
  <c r="I22" i="2"/>
  <c r="I12" i="2"/>
  <c r="I20" i="2"/>
  <c r="I10" i="2"/>
  <c r="I18" i="2"/>
  <c r="I26" i="2"/>
  <c r="J29" i="2"/>
  <c r="I40" i="2"/>
  <c r="I36" i="2"/>
  <c r="U50" i="2"/>
  <c r="O46" i="2"/>
  <c r="U42" i="2"/>
  <c r="U38" i="2"/>
  <c r="O34" i="2"/>
  <c r="O51" i="2"/>
  <c r="U47" i="2"/>
  <c r="U39" i="2"/>
  <c r="U35" i="2"/>
  <c r="I47" i="2"/>
  <c r="I48" i="2"/>
  <c r="U43" i="2"/>
  <c r="P29" i="2"/>
  <c r="W29" i="2"/>
  <c r="I9" i="2"/>
  <c r="O9" i="2"/>
  <c r="I11" i="2"/>
  <c r="O11" i="2"/>
  <c r="I13" i="2"/>
  <c r="O13" i="2"/>
  <c r="I15" i="2"/>
  <c r="O15" i="2"/>
  <c r="I17" i="2"/>
  <c r="O17" i="2"/>
  <c r="I19" i="2"/>
  <c r="O19" i="2"/>
  <c r="I21" i="2"/>
  <c r="O21" i="2"/>
  <c r="I23" i="2"/>
  <c r="O23" i="2"/>
  <c r="I25" i="2"/>
  <c r="O25" i="2"/>
  <c r="I27" i="2"/>
  <c r="O27" i="2"/>
  <c r="I28" i="2"/>
  <c r="O28" i="2"/>
  <c r="Q29" i="2"/>
  <c r="K29" i="2"/>
  <c r="V29" i="2"/>
  <c r="O43" i="2"/>
  <c r="O39" i="2"/>
  <c r="O35" i="2"/>
  <c r="O42" i="2"/>
  <c r="O48" i="2"/>
  <c r="O44" i="2"/>
  <c r="O33" i="2"/>
  <c r="O52" i="2"/>
  <c r="U44" i="2"/>
  <c r="U48" i="2"/>
  <c r="O40" i="2"/>
  <c r="U51" i="2"/>
  <c r="O36" i="2"/>
  <c r="U52" i="2"/>
  <c r="U36" i="2"/>
  <c r="U40" i="2"/>
  <c r="U33" i="2"/>
  <c r="U45" i="2"/>
  <c r="U49" i="2"/>
  <c r="U53" i="2"/>
  <c r="U37" i="2"/>
  <c r="U41" i="2"/>
  <c r="O53" i="2"/>
  <c r="O49" i="2"/>
  <c r="O45" i="2"/>
  <c r="O41" i="2"/>
  <c r="O37" i="2"/>
  <c r="I52" i="2"/>
  <c r="I53" i="2"/>
  <c r="I49" i="2"/>
  <c r="I45" i="2"/>
  <c r="I41" i="2"/>
  <c r="I37" i="2"/>
  <c r="J54" i="2"/>
  <c r="Q54" i="2"/>
  <c r="V54" i="2"/>
  <c r="K54" i="2"/>
  <c r="P54" i="2"/>
  <c r="W54" i="2"/>
  <c r="P59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E80" i="2"/>
  <c r="D80" i="2"/>
  <c r="C80" i="2"/>
  <c r="CE79" i="2"/>
  <c r="U79" i="2" s="1"/>
  <c r="O79" i="2"/>
  <c r="I79" i="2"/>
  <c r="W79" i="2"/>
  <c r="V79" i="2"/>
  <c r="Q79" i="2"/>
  <c r="P79" i="2"/>
  <c r="CE78" i="2"/>
  <c r="W78" i="2"/>
  <c r="V78" i="2"/>
  <c r="Q78" i="2"/>
  <c r="P78" i="2"/>
  <c r="CE77" i="2"/>
  <c r="I77" i="2"/>
  <c r="W77" i="2"/>
  <c r="V77" i="2"/>
  <c r="Q77" i="2"/>
  <c r="P77" i="2"/>
  <c r="CE76" i="2"/>
  <c r="O76" i="2"/>
  <c r="W76" i="2"/>
  <c r="V76" i="2"/>
  <c r="Q76" i="2"/>
  <c r="P76" i="2"/>
  <c r="CE75" i="2"/>
  <c r="U75" i="2" s="1"/>
  <c r="I75" i="2"/>
  <c r="W75" i="2"/>
  <c r="V75" i="2"/>
  <c r="Q75" i="2"/>
  <c r="P75" i="2"/>
  <c r="CE74" i="2"/>
  <c r="W74" i="2"/>
  <c r="V74" i="2"/>
  <c r="Q74" i="2"/>
  <c r="P74" i="2"/>
  <c r="CE73" i="2"/>
  <c r="U73" i="2" s="1"/>
  <c r="O73" i="2"/>
  <c r="W73" i="2"/>
  <c r="V73" i="2"/>
  <c r="Q73" i="2"/>
  <c r="P73" i="2"/>
  <c r="I73" i="2"/>
  <c r="CE72" i="2"/>
  <c r="U72" i="2" s="1"/>
  <c r="O72" i="2"/>
  <c r="W72" i="2"/>
  <c r="V72" i="2"/>
  <c r="Q72" i="2"/>
  <c r="P72" i="2"/>
  <c r="CE71" i="2"/>
  <c r="U71" i="2" s="1"/>
  <c r="W71" i="2"/>
  <c r="V71" i="2"/>
  <c r="Q71" i="2"/>
  <c r="P71" i="2"/>
  <c r="CE70" i="2"/>
  <c r="U70" i="2" s="1"/>
  <c r="W70" i="2"/>
  <c r="V70" i="2"/>
  <c r="Q70" i="2"/>
  <c r="P70" i="2"/>
  <c r="CE69" i="2"/>
  <c r="I69" i="2"/>
  <c r="W69" i="2"/>
  <c r="V69" i="2"/>
  <c r="Q69" i="2"/>
  <c r="P69" i="2"/>
  <c r="CE68" i="2"/>
  <c r="O68" i="2"/>
  <c r="W68" i="2"/>
  <c r="V68" i="2"/>
  <c r="Q68" i="2"/>
  <c r="P68" i="2"/>
  <c r="CE67" i="2"/>
  <c r="U67" i="2" s="1"/>
  <c r="O67" i="2"/>
  <c r="W67" i="2"/>
  <c r="V67" i="2"/>
  <c r="Q67" i="2"/>
  <c r="P67" i="2"/>
  <c r="CE66" i="2"/>
  <c r="O66" i="2"/>
  <c r="I66" i="2"/>
  <c r="W66" i="2"/>
  <c r="V66" i="2"/>
  <c r="Q66" i="2"/>
  <c r="P66" i="2"/>
  <c r="CE65" i="2"/>
  <c r="I65" i="2"/>
  <c r="W65" i="2"/>
  <c r="V65" i="2"/>
  <c r="Q65" i="2"/>
  <c r="P65" i="2"/>
  <c r="CE64" i="2"/>
  <c r="I64" i="2"/>
  <c r="W64" i="2"/>
  <c r="V64" i="2"/>
  <c r="Q64" i="2"/>
  <c r="P64" i="2"/>
  <c r="O64" i="2"/>
  <c r="CE63" i="2"/>
  <c r="U63" i="2" s="1"/>
  <c r="W63" i="2"/>
  <c r="V63" i="2"/>
  <c r="Q63" i="2"/>
  <c r="P63" i="2"/>
  <c r="CE62" i="2"/>
  <c r="W62" i="2"/>
  <c r="V62" i="2"/>
  <c r="Q62" i="2"/>
  <c r="P62" i="2"/>
  <c r="CE61" i="2"/>
  <c r="I61" i="2"/>
  <c r="W61" i="2"/>
  <c r="V61" i="2"/>
  <c r="Q61" i="2"/>
  <c r="P61" i="2"/>
  <c r="CE60" i="2"/>
  <c r="O60" i="2"/>
  <c r="W60" i="2"/>
  <c r="V60" i="2"/>
  <c r="Q60" i="2"/>
  <c r="P60" i="2"/>
  <c r="CE59" i="2"/>
  <c r="U59" i="2" s="1"/>
  <c r="I59" i="2"/>
  <c r="W59" i="2"/>
  <c r="V59" i="2"/>
  <c r="Q59" i="2"/>
  <c r="P310" i="2"/>
  <c r="Q310" i="2"/>
  <c r="P311" i="2"/>
  <c r="Q311" i="2"/>
  <c r="P312" i="2"/>
  <c r="Q312" i="2"/>
  <c r="P313" i="2"/>
  <c r="Q313" i="2"/>
  <c r="P314" i="2"/>
  <c r="Q314" i="2"/>
  <c r="P315" i="2"/>
  <c r="Q315" i="2"/>
  <c r="P316" i="2"/>
  <c r="Q316" i="2"/>
  <c r="P317" i="2"/>
  <c r="Q317" i="2"/>
  <c r="P318" i="2"/>
  <c r="Q318" i="2"/>
  <c r="P319" i="2"/>
  <c r="Q319" i="2"/>
  <c r="P320" i="2"/>
  <c r="Q320" i="2"/>
  <c r="P321" i="2"/>
  <c r="Q321" i="2"/>
  <c r="P322" i="2"/>
  <c r="Q322" i="2"/>
  <c r="P323" i="2"/>
  <c r="Q323" i="2"/>
  <c r="P324" i="2"/>
  <c r="Q324" i="2"/>
  <c r="P325" i="2"/>
  <c r="Q325" i="2"/>
  <c r="P326" i="2"/>
  <c r="Q326" i="2"/>
  <c r="P327" i="2"/>
  <c r="Q327" i="2"/>
  <c r="P328" i="2"/>
  <c r="Q328" i="2"/>
  <c r="P329" i="2"/>
  <c r="Q329" i="2"/>
  <c r="P309" i="2"/>
  <c r="Q309" i="2"/>
  <c r="P285" i="2"/>
  <c r="Q285" i="2"/>
  <c r="P286" i="2"/>
  <c r="Q286" i="2"/>
  <c r="P287" i="2"/>
  <c r="Q287" i="2"/>
  <c r="P288" i="2"/>
  <c r="Q288" i="2"/>
  <c r="P289" i="2"/>
  <c r="Q289" i="2"/>
  <c r="P290" i="2"/>
  <c r="Q290" i="2"/>
  <c r="P291" i="2"/>
  <c r="Q291" i="2"/>
  <c r="P292" i="2"/>
  <c r="Q292" i="2"/>
  <c r="P293" i="2"/>
  <c r="Q293" i="2"/>
  <c r="P294" i="2"/>
  <c r="Q294" i="2"/>
  <c r="P295" i="2"/>
  <c r="Q295" i="2"/>
  <c r="P296" i="2"/>
  <c r="Q296" i="2"/>
  <c r="P297" i="2"/>
  <c r="Q297" i="2"/>
  <c r="P298" i="2"/>
  <c r="Q298" i="2"/>
  <c r="P299" i="2"/>
  <c r="Q299" i="2"/>
  <c r="P300" i="2"/>
  <c r="Q300" i="2"/>
  <c r="P301" i="2"/>
  <c r="Q301" i="2"/>
  <c r="P302" i="2"/>
  <c r="Q302" i="2"/>
  <c r="P303" i="2"/>
  <c r="Q303" i="2"/>
  <c r="P304" i="2"/>
  <c r="Q304" i="2"/>
  <c r="P284" i="2"/>
  <c r="Q284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P269" i="2"/>
  <c r="Q269" i="2"/>
  <c r="P270" i="2"/>
  <c r="Q270" i="2"/>
  <c r="P271" i="2"/>
  <c r="Q271" i="2"/>
  <c r="P272" i="2"/>
  <c r="Q272" i="2"/>
  <c r="P273" i="2"/>
  <c r="Q273" i="2"/>
  <c r="P274" i="2"/>
  <c r="Q274" i="2"/>
  <c r="P275" i="2"/>
  <c r="Q275" i="2"/>
  <c r="P276" i="2"/>
  <c r="Q276" i="2"/>
  <c r="P277" i="2"/>
  <c r="Q277" i="2"/>
  <c r="P278" i="2"/>
  <c r="Q278" i="2"/>
  <c r="P279" i="2"/>
  <c r="Q279" i="2"/>
  <c r="P259" i="2"/>
  <c r="Q259" i="2"/>
  <c r="P135" i="2"/>
  <c r="Q135" i="2"/>
  <c r="P136" i="2"/>
  <c r="Q136" i="2"/>
  <c r="P137" i="2"/>
  <c r="Q137" i="2"/>
  <c r="P138" i="2"/>
  <c r="Q138" i="2"/>
  <c r="P139" i="2"/>
  <c r="Q139" i="2"/>
  <c r="P140" i="2"/>
  <c r="Q140" i="2"/>
  <c r="P141" i="2"/>
  <c r="Q141" i="2"/>
  <c r="P142" i="2"/>
  <c r="Q142" i="2"/>
  <c r="P143" i="2"/>
  <c r="Q143" i="2"/>
  <c r="P144" i="2"/>
  <c r="Q144" i="2"/>
  <c r="P145" i="2"/>
  <c r="Q145" i="2"/>
  <c r="P146" i="2"/>
  <c r="Q146" i="2"/>
  <c r="P147" i="2"/>
  <c r="Q147" i="2"/>
  <c r="P148" i="2"/>
  <c r="Q148" i="2"/>
  <c r="P149" i="2"/>
  <c r="Q149" i="2"/>
  <c r="P150" i="2"/>
  <c r="Q150" i="2"/>
  <c r="P151" i="2"/>
  <c r="Q151" i="2"/>
  <c r="P152" i="2"/>
  <c r="Q152" i="2"/>
  <c r="P153" i="2"/>
  <c r="Q153" i="2"/>
  <c r="P154" i="2"/>
  <c r="Q154" i="2"/>
  <c r="P134" i="2"/>
  <c r="Q134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P122" i="2"/>
  <c r="Q122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P129" i="2"/>
  <c r="Q129" i="2"/>
  <c r="P109" i="2"/>
  <c r="Q109" i="2"/>
  <c r="P85" i="2"/>
  <c r="Q85" i="2"/>
  <c r="P86" i="2"/>
  <c r="Q86" i="2"/>
  <c r="P87" i="2"/>
  <c r="Q87" i="2"/>
  <c r="P88" i="2"/>
  <c r="Q88" i="2"/>
  <c r="P89" i="2"/>
  <c r="Q89" i="2"/>
  <c r="P90" i="2"/>
  <c r="Q90" i="2"/>
  <c r="P91" i="2"/>
  <c r="Q91" i="2"/>
  <c r="P92" i="2"/>
  <c r="Q92" i="2"/>
  <c r="P93" i="2"/>
  <c r="Q93" i="2"/>
  <c r="P94" i="2"/>
  <c r="Q94" i="2"/>
  <c r="P95" i="2"/>
  <c r="Q95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84" i="2"/>
  <c r="Q84" i="2"/>
  <c r="P235" i="2"/>
  <c r="Q235" i="2"/>
  <c r="P236" i="2"/>
  <c r="Q236" i="2"/>
  <c r="P237" i="2"/>
  <c r="Q237" i="2"/>
  <c r="P238" i="2"/>
  <c r="Q238" i="2"/>
  <c r="P239" i="2"/>
  <c r="Q239" i="2"/>
  <c r="P240" i="2"/>
  <c r="Q240" i="2"/>
  <c r="P241" i="2"/>
  <c r="Q241" i="2"/>
  <c r="P242" i="2"/>
  <c r="Q242" i="2"/>
  <c r="P243" i="2"/>
  <c r="Q243" i="2"/>
  <c r="P244" i="2"/>
  <c r="Q244" i="2"/>
  <c r="P245" i="2"/>
  <c r="Q245" i="2"/>
  <c r="P246" i="2"/>
  <c r="Q246" i="2"/>
  <c r="P247" i="2"/>
  <c r="Q247" i="2"/>
  <c r="P248" i="2"/>
  <c r="Q248" i="2"/>
  <c r="P249" i="2"/>
  <c r="Q249" i="2"/>
  <c r="P250" i="2"/>
  <c r="Q250" i="2"/>
  <c r="P251" i="2"/>
  <c r="Q251" i="2"/>
  <c r="P252" i="2"/>
  <c r="Q252" i="2"/>
  <c r="P253" i="2"/>
  <c r="Q253" i="2"/>
  <c r="P254" i="2"/>
  <c r="Q254" i="2"/>
  <c r="P234" i="2"/>
  <c r="Q234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P222" i="2"/>
  <c r="Q222" i="2"/>
  <c r="P223" i="2"/>
  <c r="Q223" i="2"/>
  <c r="P224" i="2"/>
  <c r="Q224" i="2"/>
  <c r="P225" i="2"/>
  <c r="Q225" i="2"/>
  <c r="P226" i="2"/>
  <c r="Q226" i="2"/>
  <c r="P227" i="2"/>
  <c r="Q227" i="2"/>
  <c r="P228" i="2"/>
  <c r="Q228" i="2"/>
  <c r="P229" i="2"/>
  <c r="Q229" i="2"/>
  <c r="P209" i="2"/>
  <c r="Q209" i="2"/>
  <c r="P185" i="2"/>
  <c r="Q185" i="2"/>
  <c r="P186" i="2"/>
  <c r="Q186" i="2"/>
  <c r="P187" i="2"/>
  <c r="Q187" i="2"/>
  <c r="P188" i="2"/>
  <c r="Q188" i="2"/>
  <c r="P189" i="2"/>
  <c r="Q189" i="2"/>
  <c r="P190" i="2"/>
  <c r="Q190" i="2"/>
  <c r="P191" i="2"/>
  <c r="Q191" i="2"/>
  <c r="P192" i="2"/>
  <c r="Q192" i="2"/>
  <c r="P193" i="2"/>
  <c r="Q193" i="2"/>
  <c r="P194" i="2"/>
  <c r="Q194" i="2"/>
  <c r="P195" i="2"/>
  <c r="Q195" i="2"/>
  <c r="P196" i="2"/>
  <c r="Q196" i="2"/>
  <c r="P197" i="2"/>
  <c r="Q197" i="2"/>
  <c r="P198" i="2"/>
  <c r="Q198" i="2"/>
  <c r="P199" i="2"/>
  <c r="Q199" i="2"/>
  <c r="P200" i="2"/>
  <c r="Q200" i="2"/>
  <c r="P201" i="2"/>
  <c r="Q201" i="2"/>
  <c r="P202" i="2"/>
  <c r="Q202" i="2"/>
  <c r="P203" i="2"/>
  <c r="Q203" i="2"/>
  <c r="P204" i="2"/>
  <c r="Q204" i="2"/>
  <c r="P184" i="2"/>
  <c r="Q184" i="2"/>
  <c r="P160" i="2"/>
  <c r="Q160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P175" i="2"/>
  <c r="Q175" i="2"/>
  <c r="P176" i="2"/>
  <c r="Q176" i="2"/>
  <c r="P177" i="2"/>
  <c r="Q177" i="2"/>
  <c r="P178" i="2"/>
  <c r="Q178" i="2"/>
  <c r="P179" i="2"/>
  <c r="Q179" i="2"/>
  <c r="P159" i="2"/>
  <c r="Q159" i="2"/>
  <c r="V110" i="2"/>
  <c r="W110" i="2"/>
  <c r="V111" i="2"/>
  <c r="W111" i="2"/>
  <c r="V112" i="2"/>
  <c r="W112" i="2"/>
  <c r="V113" i="2"/>
  <c r="W113" i="2"/>
  <c r="V114" i="2"/>
  <c r="W114" i="2"/>
  <c r="V115" i="2"/>
  <c r="W115" i="2"/>
  <c r="V116" i="2"/>
  <c r="W116" i="2"/>
  <c r="V117" i="2"/>
  <c r="W117" i="2"/>
  <c r="V118" i="2"/>
  <c r="W118" i="2"/>
  <c r="V119" i="2"/>
  <c r="W119" i="2"/>
  <c r="V120" i="2"/>
  <c r="W120" i="2"/>
  <c r="V121" i="2"/>
  <c r="W121" i="2"/>
  <c r="V122" i="2"/>
  <c r="W122" i="2"/>
  <c r="V123" i="2"/>
  <c r="W123" i="2"/>
  <c r="V124" i="2"/>
  <c r="W124" i="2"/>
  <c r="V125" i="2"/>
  <c r="W125" i="2"/>
  <c r="V126" i="2"/>
  <c r="W126" i="2"/>
  <c r="V127" i="2"/>
  <c r="W127" i="2"/>
  <c r="V128" i="2"/>
  <c r="W128" i="2"/>
  <c r="V129" i="2"/>
  <c r="W129" i="2"/>
  <c r="V109" i="2"/>
  <c r="W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09" i="2"/>
  <c r="K109" i="2"/>
  <c r="C109" i="2"/>
  <c r="V85" i="2"/>
  <c r="W85" i="2"/>
  <c r="V86" i="2"/>
  <c r="W86" i="2"/>
  <c r="V87" i="2"/>
  <c r="W87" i="2"/>
  <c r="V88" i="2"/>
  <c r="W88" i="2"/>
  <c r="V89" i="2"/>
  <c r="W89" i="2"/>
  <c r="V90" i="2"/>
  <c r="W90" i="2"/>
  <c r="V91" i="2"/>
  <c r="W91" i="2"/>
  <c r="V92" i="2"/>
  <c r="W92" i="2"/>
  <c r="V93" i="2"/>
  <c r="W93" i="2"/>
  <c r="V94" i="2"/>
  <c r="W94" i="2"/>
  <c r="V95" i="2"/>
  <c r="W95" i="2"/>
  <c r="V96" i="2"/>
  <c r="W96" i="2"/>
  <c r="V97" i="2"/>
  <c r="W97" i="2"/>
  <c r="V98" i="2"/>
  <c r="W98" i="2"/>
  <c r="V99" i="2"/>
  <c r="W99" i="2"/>
  <c r="V100" i="2"/>
  <c r="W100" i="2"/>
  <c r="V101" i="2"/>
  <c r="W101" i="2"/>
  <c r="V102" i="2"/>
  <c r="W102" i="2"/>
  <c r="V103" i="2"/>
  <c r="W103" i="2"/>
  <c r="V104" i="2"/>
  <c r="W104" i="2"/>
  <c r="V84" i="2"/>
  <c r="W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84" i="2"/>
  <c r="K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84" i="2"/>
  <c r="E330" i="2"/>
  <c r="D330" i="2"/>
  <c r="CE329" i="2"/>
  <c r="CA329" i="2"/>
  <c r="BW329" i="2"/>
  <c r="BS329" i="2"/>
  <c r="BO329" i="2"/>
  <c r="BK329" i="2"/>
  <c r="BG329" i="2"/>
  <c r="BC329" i="2"/>
  <c r="AY329" i="2"/>
  <c r="AU329" i="2"/>
  <c r="AQ329" i="2"/>
  <c r="AM329" i="2"/>
  <c r="AI329" i="2"/>
  <c r="AE329" i="2"/>
  <c r="AA329" i="2"/>
  <c r="W329" i="2"/>
  <c r="V329" i="2"/>
  <c r="K329" i="2"/>
  <c r="J329" i="2"/>
  <c r="C329" i="2"/>
  <c r="CE328" i="2"/>
  <c r="CA328" i="2"/>
  <c r="BW328" i="2"/>
  <c r="BS328" i="2"/>
  <c r="BO328" i="2"/>
  <c r="BK328" i="2"/>
  <c r="BG328" i="2"/>
  <c r="BC328" i="2"/>
  <c r="AY328" i="2"/>
  <c r="AU328" i="2"/>
  <c r="AQ328" i="2"/>
  <c r="AM328" i="2"/>
  <c r="AI328" i="2"/>
  <c r="AE328" i="2"/>
  <c r="AA328" i="2"/>
  <c r="W328" i="2"/>
  <c r="V328" i="2"/>
  <c r="K328" i="2"/>
  <c r="J328" i="2"/>
  <c r="C328" i="2"/>
  <c r="CE327" i="2"/>
  <c r="CA327" i="2"/>
  <c r="BW327" i="2"/>
  <c r="BS327" i="2"/>
  <c r="BO327" i="2"/>
  <c r="BK327" i="2"/>
  <c r="BG327" i="2"/>
  <c r="BC327" i="2"/>
  <c r="AY327" i="2"/>
  <c r="AU327" i="2"/>
  <c r="AQ327" i="2"/>
  <c r="AM327" i="2"/>
  <c r="AI327" i="2"/>
  <c r="AE327" i="2"/>
  <c r="AA327" i="2"/>
  <c r="W327" i="2"/>
  <c r="V327" i="2"/>
  <c r="K327" i="2"/>
  <c r="J327" i="2"/>
  <c r="C327" i="2"/>
  <c r="CE326" i="2"/>
  <c r="CA326" i="2"/>
  <c r="BW326" i="2"/>
  <c r="BS326" i="2"/>
  <c r="BO326" i="2"/>
  <c r="BK326" i="2"/>
  <c r="BG326" i="2"/>
  <c r="BC326" i="2"/>
  <c r="AY326" i="2"/>
  <c r="AU326" i="2"/>
  <c r="AQ326" i="2"/>
  <c r="AM326" i="2"/>
  <c r="AI326" i="2"/>
  <c r="AE326" i="2"/>
  <c r="AA326" i="2"/>
  <c r="W326" i="2"/>
  <c r="V326" i="2"/>
  <c r="K326" i="2"/>
  <c r="J326" i="2"/>
  <c r="C326" i="2"/>
  <c r="CE325" i="2"/>
  <c r="CA325" i="2"/>
  <c r="BW325" i="2"/>
  <c r="BS325" i="2"/>
  <c r="BO325" i="2"/>
  <c r="BK325" i="2"/>
  <c r="BG325" i="2"/>
  <c r="BC325" i="2"/>
  <c r="AY325" i="2"/>
  <c r="AU325" i="2"/>
  <c r="AQ325" i="2"/>
  <c r="AM325" i="2"/>
  <c r="AI325" i="2"/>
  <c r="AE325" i="2"/>
  <c r="AA325" i="2"/>
  <c r="W325" i="2"/>
  <c r="V325" i="2"/>
  <c r="K325" i="2"/>
  <c r="J325" i="2"/>
  <c r="C325" i="2"/>
  <c r="CE324" i="2"/>
  <c r="CA324" i="2"/>
  <c r="BW324" i="2"/>
  <c r="BS324" i="2"/>
  <c r="BO324" i="2"/>
  <c r="BK324" i="2"/>
  <c r="BG324" i="2"/>
  <c r="BC324" i="2"/>
  <c r="AY324" i="2"/>
  <c r="AU324" i="2"/>
  <c r="AQ324" i="2"/>
  <c r="AM324" i="2"/>
  <c r="AI324" i="2"/>
  <c r="AE324" i="2"/>
  <c r="AA324" i="2"/>
  <c r="W324" i="2"/>
  <c r="V324" i="2"/>
  <c r="K324" i="2"/>
  <c r="J324" i="2"/>
  <c r="C324" i="2"/>
  <c r="CE323" i="2"/>
  <c r="CA323" i="2"/>
  <c r="BW323" i="2"/>
  <c r="BS323" i="2"/>
  <c r="BO323" i="2"/>
  <c r="BK323" i="2"/>
  <c r="BG323" i="2"/>
  <c r="BC323" i="2"/>
  <c r="AY323" i="2"/>
  <c r="AU323" i="2"/>
  <c r="AQ323" i="2"/>
  <c r="AM323" i="2"/>
  <c r="AI323" i="2"/>
  <c r="AE323" i="2"/>
  <c r="AA323" i="2"/>
  <c r="W323" i="2"/>
  <c r="V323" i="2"/>
  <c r="K323" i="2"/>
  <c r="J323" i="2"/>
  <c r="C323" i="2"/>
  <c r="CE322" i="2"/>
  <c r="CA322" i="2"/>
  <c r="BW322" i="2"/>
  <c r="BS322" i="2"/>
  <c r="BO322" i="2"/>
  <c r="BK322" i="2"/>
  <c r="BG322" i="2"/>
  <c r="BC322" i="2"/>
  <c r="AY322" i="2"/>
  <c r="AU322" i="2"/>
  <c r="AQ322" i="2"/>
  <c r="AM322" i="2"/>
  <c r="AI322" i="2"/>
  <c r="AE322" i="2"/>
  <c r="AA322" i="2"/>
  <c r="W322" i="2"/>
  <c r="V322" i="2"/>
  <c r="K322" i="2"/>
  <c r="J322" i="2"/>
  <c r="C322" i="2"/>
  <c r="CE321" i="2"/>
  <c r="CA321" i="2"/>
  <c r="BW321" i="2"/>
  <c r="BS321" i="2"/>
  <c r="BO321" i="2"/>
  <c r="BK321" i="2"/>
  <c r="BG321" i="2"/>
  <c r="BC321" i="2"/>
  <c r="AY321" i="2"/>
  <c r="AU321" i="2"/>
  <c r="AQ321" i="2"/>
  <c r="AM321" i="2"/>
  <c r="AI321" i="2"/>
  <c r="AE321" i="2"/>
  <c r="AA321" i="2"/>
  <c r="W321" i="2"/>
  <c r="V321" i="2"/>
  <c r="K321" i="2"/>
  <c r="J321" i="2"/>
  <c r="C321" i="2"/>
  <c r="CE320" i="2"/>
  <c r="CA320" i="2"/>
  <c r="BW320" i="2"/>
  <c r="BS320" i="2"/>
  <c r="BO320" i="2"/>
  <c r="BK320" i="2"/>
  <c r="BG320" i="2"/>
  <c r="BC320" i="2"/>
  <c r="AY320" i="2"/>
  <c r="AU320" i="2"/>
  <c r="AQ320" i="2"/>
  <c r="AM320" i="2"/>
  <c r="AI320" i="2"/>
  <c r="AE320" i="2"/>
  <c r="AA320" i="2"/>
  <c r="W320" i="2"/>
  <c r="V320" i="2"/>
  <c r="K320" i="2"/>
  <c r="J320" i="2"/>
  <c r="C320" i="2"/>
  <c r="CE319" i="2"/>
  <c r="CA319" i="2"/>
  <c r="BW319" i="2"/>
  <c r="BS319" i="2"/>
  <c r="BO319" i="2"/>
  <c r="BK319" i="2"/>
  <c r="BG319" i="2"/>
  <c r="BC319" i="2"/>
  <c r="AY319" i="2"/>
  <c r="AU319" i="2"/>
  <c r="AQ319" i="2"/>
  <c r="AM319" i="2"/>
  <c r="AI319" i="2"/>
  <c r="AE319" i="2"/>
  <c r="AA319" i="2"/>
  <c r="W319" i="2"/>
  <c r="V319" i="2"/>
  <c r="K319" i="2"/>
  <c r="J319" i="2"/>
  <c r="C319" i="2"/>
  <c r="CE318" i="2"/>
  <c r="CA318" i="2"/>
  <c r="BW318" i="2"/>
  <c r="BS318" i="2"/>
  <c r="BO318" i="2"/>
  <c r="BK318" i="2"/>
  <c r="BG318" i="2"/>
  <c r="BC318" i="2"/>
  <c r="AY318" i="2"/>
  <c r="AU318" i="2"/>
  <c r="AQ318" i="2"/>
  <c r="AM318" i="2"/>
  <c r="AI318" i="2"/>
  <c r="AE318" i="2"/>
  <c r="AA318" i="2"/>
  <c r="W318" i="2"/>
  <c r="V318" i="2"/>
  <c r="K318" i="2"/>
  <c r="J318" i="2"/>
  <c r="C318" i="2"/>
  <c r="CE317" i="2"/>
  <c r="CA317" i="2"/>
  <c r="BW317" i="2"/>
  <c r="BS317" i="2"/>
  <c r="BO317" i="2"/>
  <c r="BK317" i="2"/>
  <c r="BG317" i="2"/>
  <c r="BC317" i="2"/>
  <c r="AY317" i="2"/>
  <c r="AU317" i="2"/>
  <c r="AQ317" i="2"/>
  <c r="AM317" i="2"/>
  <c r="AI317" i="2"/>
  <c r="AE317" i="2"/>
  <c r="AA317" i="2"/>
  <c r="W317" i="2"/>
  <c r="V317" i="2"/>
  <c r="K317" i="2"/>
  <c r="J317" i="2"/>
  <c r="C317" i="2"/>
  <c r="CE316" i="2"/>
  <c r="CA316" i="2"/>
  <c r="BW316" i="2"/>
  <c r="BS316" i="2"/>
  <c r="BO316" i="2"/>
  <c r="BK316" i="2"/>
  <c r="BG316" i="2"/>
  <c r="BC316" i="2"/>
  <c r="AY316" i="2"/>
  <c r="AU316" i="2"/>
  <c r="AQ316" i="2"/>
  <c r="AM316" i="2"/>
  <c r="AI316" i="2"/>
  <c r="AE316" i="2"/>
  <c r="AA316" i="2"/>
  <c r="W316" i="2"/>
  <c r="V316" i="2"/>
  <c r="K316" i="2"/>
  <c r="J316" i="2"/>
  <c r="C316" i="2"/>
  <c r="CE315" i="2"/>
  <c r="CA315" i="2"/>
  <c r="BW315" i="2"/>
  <c r="BS315" i="2"/>
  <c r="BO315" i="2"/>
  <c r="BK315" i="2"/>
  <c r="BG315" i="2"/>
  <c r="BC315" i="2"/>
  <c r="AY315" i="2"/>
  <c r="AU315" i="2"/>
  <c r="AQ315" i="2"/>
  <c r="AM315" i="2"/>
  <c r="AI315" i="2"/>
  <c r="AE315" i="2"/>
  <c r="AA315" i="2"/>
  <c r="W315" i="2"/>
  <c r="V315" i="2"/>
  <c r="K315" i="2"/>
  <c r="J315" i="2"/>
  <c r="C315" i="2"/>
  <c r="CE314" i="2"/>
  <c r="CA314" i="2"/>
  <c r="BW314" i="2"/>
  <c r="BS314" i="2"/>
  <c r="BO314" i="2"/>
  <c r="BK314" i="2"/>
  <c r="BG314" i="2"/>
  <c r="BC314" i="2"/>
  <c r="AY314" i="2"/>
  <c r="AU314" i="2"/>
  <c r="AQ314" i="2"/>
  <c r="AM314" i="2"/>
  <c r="AI314" i="2"/>
  <c r="AE314" i="2"/>
  <c r="AA314" i="2"/>
  <c r="W314" i="2"/>
  <c r="V314" i="2"/>
  <c r="K314" i="2"/>
  <c r="J314" i="2"/>
  <c r="C314" i="2"/>
  <c r="CE313" i="2"/>
  <c r="CA313" i="2"/>
  <c r="BW313" i="2"/>
  <c r="BS313" i="2"/>
  <c r="BO313" i="2"/>
  <c r="BK313" i="2"/>
  <c r="BG313" i="2"/>
  <c r="BC313" i="2"/>
  <c r="AY313" i="2"/>
  <c r="AU313" i="2"/>
  <c r="AQ313" i="2"/>
  <c r="AM313" i="2"/>
  <c r="AI313" i="2"/>
  <c r="AE313" i="2"/>
  <c r="AA313" i="2"/>
  <c r="W313" i="2"/>
  <c r="V313" i="2"/>
  <c r="K313" i="2"/>
  <c r="J313" i="2"/>
  <c r="C313" i="2"/>
  <c r="CE312" i="2"/>
  <c r="CA312" i="2"/>
  <c r="BW312" i="2"/>
  <c r="BS312" i="2"/>
  <c r="BO312" i="2"/>
  <c r="BK312" i="2"/>
  <c r="BG312" i="2"/>
  <c r="BC312" i="2"/>
  <c r="AY312" i="2"/>
  <c r="AU312" i="2"/>
  <c r="AQ312" i="2"/>
  <c r="AM312" i="2"/>
  <c r="AI312" i="2"/>
  <c r="AE312" i="2"/>
  <c r="AA312" i="2"/>
  <c r="W312" i="2"/>
  <c r="V312" i="2"/>
  <c r="K312" i="2"/>
  <c r="J312" i="2"/>
  <c r="C312" i="2"/>
  <c r="CE311" i="2"/>
  <c r="CA311" i="2"/>
  <c r="BW311" i="2"/>
  <c r="BS311" i="2"/>
  <c r="BO311" i="2"/>
  <c r="BK311" i="2"/>
  <c r="BG311" i="2"/>
  <c r="BC311" i="2"/>
  <c r="AY311" i="2"/>
  <c r="AU311" i="2"/>
  <c r="AQ311" i="2"/>
  <c r="AM311" i="2"/>
  <c r="AI311" i="2"/>
  <c r="AE311" i="2"/>
  <c r="AA311" i="2"/>
  <c r="W311" i="2"/>
  <c r="V311" i="2"/>
  <c r="K311" i="2"/>
  <c r="J311" i="2"/>
  <c r="C311" i="2"/>
  <c r="CE310" i="2"/>
  <c r="CA310" i="2"/>
  <c r="BW310" i="2"/>
  <c r="BS310" i="2"/>
  <c r="BO310" i="2"/>
  <c r="BK310" i="2"/>
  <c r="BG310" i="2"/>
  <c r="BC310" i="2"/>
  <c r="AY310" i="2"/>
  <c r="AU310" i="2"/>
  <c r="AQ310" i="2"/>
  <c r="AM310" i="2"/>
  <c r="AI310" i="2"/>
  <c r="AE310" i="2"/>
  <c r="AA310" i="2"/>
  <c r="W310" i="2"/>
  <c r="V310" i="2"/>
  <c r="K310" i="2"/>
  <c r="J310" i="2"/>
  <c r="C310" i="2"/>
  <c r="CE309" i="2"/>
  <c r="CA309" i="2"/>
  <c r="BW309" i="2"/>
  <c r="BS309" i="2"/>
  <c r="BO309" i="2"/>
  <c r="BK309" i="2"/>
  <c r="BG309" i="2"/>
  <c r="BC309" i="2"/>
  <c r="AY309" i="2"/>
  <c r="AU309" i="2"/>
  <c r="AQ309" i="2"/>
  <c r="AM309" i="2"/>
  <c r="AI309" i="2"/>
  <c r="AE309" i="2"/>
  <c r="AA309" i="2"/>
  <c r="W309" i="2"/>
  <c r="V309" i="2"/>
  <c r="K309" i="2"/>
  <c r="J309" i="2"/>
  <c r="C309" i="2"/>
  <c r="E305" i="2"/>
  <c r="D305" i="2"/>
  <c r="CE304" i="2"/>
  <c r="CA304" i="2"/>
  <c r="BW304" i="2"/>
  <c r="BS304" i="2"/>
  <c r="BO304" i="2"/>
  <c r="BK304" i="2"/>
  <c r="BG304" i="2"/>
  <c r="BC304" i="2"/>
  <c r="AY304" i="2"/>
  <c r="AU304" i="2"/>
  <c r="AQ304" i="2"/>
  <c r="AM304" i="2"/>
  <c r="AI304" i="2"/>
  <c r="AE304" i="2"/>
  <c r="AA304" i="2"/>
  <c r="W304" i="2"/>
  <c r="V304" i="2"/>
  <c r="K304" i="2"/>
  <c r="J304" i="2"/>
  <c r="C304" i="2"/>
  <c r="CE303" i="2"/>
  <c r="CA303" i="2"/>
  <c r="BW303" i="2"/>
  <c r="BS303" i="2"/>
  <c r="BO303" i="2"/>
  <c r="BK303" i="2"/>
  <c r="BG303" i="2"/>
  <c r="BC303" i="2"/>
  <c r="AY303" i="2"/>
  <c r="AU303" i="2"/>
  <c r="AQ303" i="2"/>
  <c r="AM303" i="2"/>
  <c r="AI303" i="2"/>
  <c r="AE303" i="2"/>
  <c r="AA303" i="2"/>
  <c r="W303" i="2"/>
  <c r="V303" i="2"/>
  <c r="K303" i="2"/>
  <c r="J303" i="2"/>
  <c r="C303" i="2"/>
  <c r="CE302" i="2"/>
  <c r="CA302" i="2"/>
  <c r="BW302" i="2"/>
  <c r="BS302" i="2"/>
  <c r="BO302" i="2"/>
  <c r="BK302" i="2"/>
  <c r="BG302" i="2"/>
  <c r="BC302" i="2"/>
  <c r="AY302" i="2"/>
  <c r="AU302" i="2"/>
  <c r="AQ302" i="2"/>
  <c r="AM302" i="2"/>
  <c r="AI302" i="2"/>
  <c r="AE302" i="2"/>
  <c r="AA302" i="2"/>
  <c r="W302" i="2"/>
  <c r="V302" i="2"/>
  <c r="K302" i="2"/>
  <c r="J302" i="2"/>
  <c r="C302" i="2"/>
  <c r="CE301" i="2"/>
  <c r="CA301" i="2"/>
  <c r="BW301" i="2"/>
  <c r="BS301" i="2"/>
  <c r="BO301" i="2"/>
  <c r="BK301" i="2"/>
  <c r="BG301" i="2"/>
  <c r="BC301" i="2"/>
  <c r="AY301" i="2"/>
  <c r="AU301" i="2"/>
  <c r="AQ301" i="2"/>
  <c r="AM301" i="2"/>
  <c r="AI301" i="2"/>
  <c r="AE301" i="2"/>
  <c r="AA301" i="2"/>
  <c r="W301" i="2"/>
  <c r="V301" i="2"/>
  <c r="K301" i="2"/>
  <c r="J301" i="2"/>
  <c r="C301" i="2"/>
  <c r="CE300" i="2"/>
  <c r="CA300" i="2"/>
  <c r="BW300" i="2"/>
  <c r="BS300" i="2"/>
  <c r="BO300" i="2"/>
  <c r="BK300" i="2"/>
  <c r="BG300" i="2"/>
  <c r="BC300" i="2"/>
  <c r="AY300" i="2"/>
  <c r="AU300" i="2"/>
  <c r="AQ300" i="2"/>
  <c r="AM300" i="2"/>
  <c r="AI300" i="2"/>
  <c r="AE300" i="2"/>
  <c r="AA300" i="2"/>
  <c r="W300" i="2"/>
  <c r="V300" i="2"/>
  <c r="K300" i="2"/>
  <c r="J300" i="2"/>
  <c r="C300" i="2"/>
  <c r="CE299" i="2"/>
  <c r="CA299" i="2"/>
  <c r="BW299" i="2"/>
  <c r="BS299" i="2"/>
  <c r="BO299" i="2"/>
  <c r="BK299" i="2"/>
  <c r="BG299" i="2"/>
  <c r="BC299" i="2"/>
  <c r="AY299" i="2"/>
  <c r="AU299" i="2"/>
  <c r="AQ299" i="2"/>
  <c r="AM299" i="2"/>
  <c r="AI299" i="2"/>
  <c r="AE299" i="2"/>
  <c r="AA299" i="2"/>
  <c r="W299" i="2"/>
  <c r="V299" i="2"/>
  <c r="K299" i="2"/>
  <c r="J299" i="2"/>
  <c r="C299" i="2"/>
  <c r="CE298" i="2"/>
  <c r="CA298" i="2"/>
  <c r="BW298" i="2"/>
  <c r="BS298" i="2"/>
  <c r="BO298" i="2"/>
  <c r="BK298" i="2"/>
  <c r="BG298" i="2"/>
  <c r="BC298" i="2"/>
  <c r="AY298" i="2"/>
  <c r="AU298" i="2"/>
  <c r="AQ298" i="2"/>
  <c r="AM298" i="2"/>
  <c r="AI298" i="2"/>
  <c r="AE298" i="2"/>
  <c r="AA298" i="2"/>
  <c r="W298" i="2"/>
  <c r="V298" i="2"/>
  <c r="K298" i="2"/>
  <c r="J298" i="2"/>
  <c r="C298" i="2"/>
  <c r="CE297" i="2"/>
  <c r="CA297" i="2"/>
  <c r="BW297" i="2"/>
  <c r="BS297" i="2"/>
  <c r="BO297" i="2"/>
  <c r="BK297" i="2"/>
  <c r="BG297" i="2"/>
  <c r="BC297" i="2"/>
  <c r="AY297" i="2"/>
  <c r="AU297" i="2"/>
  <c r="AQ297" i="2"/>
  <c r="AM297" i="2"/>
  <c r="AI297" i="2"/>
  <c r="AE297" i="2"/>
  <c r="AA297" i="2"/>
  <c r="W297" i="2"/>
  <c r="V297" i="2"/>
  <c r="K297" i="2"/>
  <c r="J297" i="2"/>
  <c r="C297" i="2"/>
  <c r="CE296" i="2"/>
  <c r="CA296" i="2"/>
  <c r="BW296" i="2"/>
  <c r="BS296" i="2"/>
  <c r="BO296" i="2"/>
  <c r="BK296" i="2"/>
  <c r="BG296" i="2"/>
  <c r="BC296" i="2"/>
  <c r="AY296" i="2"/>
  <c r="AU296" i="2"/>
  <c r="AQ296" i="2"/>
  <c r="AM296" i="2"/>
  <c r="AI296" i="2"/>
  <c r="AE296" i="2"/>
  <c r="AA296" i="2"/>
  <c r="W296" i="2"/>
  <c r="V296" i="2"/>
  <c r="K296" i="2"/>
  <c r="J296" i="2"/>
  <c r="C296" i="2"/>
  <c r="CE295" i="2"/>
  <c r="CA295" i="2"/>
  <c r="BW295" i="2"/>
  <c r="BS295" i="2"/>
  <c r="BO295" i="2"/>
  <c r="BK295" i="2"/>
  <c r="BG295" i="2"/>
  <c r="BC295" i="2"/>
  <c r="AY295" i="2"/>
  <c r="AU295" i="2"/>
  <c r="AQ295" i="2"/>
  <c r="AM295" i="2"/>
  <c r="AI295" i="2"/>
  <c r="AE295" i="2"/>
  <c r="AA295" i="2"/>
  <c r="W295" i="2"/>
  <c r="V295" i="2"/>
  <c r="K295" i="2"/>
  <c r="J295" i="2"/>
  <c r="C295" i="2"/>
  <c r="CE294" i="2"/>
  <c r="CA294" i="2"/>
  <c r="BW294" i="2"/>
  <c r="BS294" i="2"/>
  <c r="BO294" i="2"/>
  <c r="BK294" i="2"/>
  <c r="BG294" i="2"/>
  <c r="BC294" i="2"/>
  <c r="AY294" i="2"/>
  <c r="AU294" i="2"/>
  <c r="AQ294" i="2"/>
  <c r="AM294" i="2"/>
  <c r="AI294" i="2"/>
  <c r="AE294" i="2"/>
  <c r="AA294" i="2"/>
  <c r="W294" i="2"/>
  <c r="V294" i="2"/>
  <c r="K294" i="2"/>
  <c r="J294" i="2"/>
  <c r="C294" i="2"/>
  <c r="CE293" i="2"/>
  <c r="CA293" i="2"/>
  <c r="BW293" i="2"/>
  <c r="BS293" i="2"/>
  <c r="BO293" i="2"/>
  <c r="BK293" i="2"/>
  <c r="BG293" i="2"/>
  <c r="BC293" i="2"/>
  <c r="AY293" i="2"/>
  <c r="AU293" i="2"/>
  <c r="AQ293" i="2"/>
  <c r="AM293" i="2"/>
  <c r="AI293" i="2"/>
  <c r="AE293" i="2"/>
  <c r="AA293" i="2"/>
  <c r="W293" i="2"/>
  <c r="V293" i="2"/>
  <c r="K293" i="2"/>
  <c r="J293" i="2"/>
  <c r="C293" i="2"/>
  <c r="CE292" i="2"/>
  <c r="CA292" i="2"/>
  <c r="BW292" i="2"/>
  <c r="BS292" i="2"/>
  <c r="BO292" i="2"/>
  <c r="BK292" i="2"/>
  <c r="BG292" i="2"/>
  <c r="BC292" i="2"/>
  <c r="AY292" i="2"/>
  <c r="AU292" i="2"/>
  <c r="AQ292" i="2"/>
  <c r="AM292" i="2"/>
  <c r="AI292" i="2"/>
  <c r="AE292" i="2"/>
  <c r="AA292" i="2"/>
  <c r="W292" i="2"/>
  <c r="V292" i="2"/>
  <c r="K292" i="2"/>
  <c r="J292" i="2"/>
  <c r="C292" i="2"/>
  <c r="CE291" i="2"/>
  <c r="CA291" i="2"/>
  <c r="BW291" i="2"/>
  <c r="BS291" i="2"/>
  <c r="BO291" i="2"/>
  <c r="BK291" i="2"/>
  <c r="BG291" i="2"/>
  <c r="BC291" i="2"/>
  <c r="AY291" i="2"/>
  <c r="AU291" i="2"/>
  <c r="AQ291" i="2"/>
  <c r="AM291" i="2"/>
  <c r="AI291" i="2"/>
  <c r="AE291" i="2"/>
  <c r="AA291" i="2"/>
  <c r="W291" i="2"/>
  <c r="V291" i="2"/>
  <c r="K291" i="2"/>
  <c r="J291" i="2"/>
  <c r="C291" i="2"/>
  <c r="CE290" i="2"/>
  <c r="CA290" i="2"/>
  <c r="BW290" i="2"/>
  <c r="BS290" i="2"/>
  <c r="BO290" i="2"/>
  <c r="BK290" i="2"/>
  <c r="BG290" i="2"/>
  <c r="BC290" i="2"/>
  <c r="AY290" i="2"/>
  <c r="AU290" i="2"/>
  <c r="AQ290" i="2"/>
  <c r="AM290" i="2"/>
  <c r="AI290" i="2"/>
  <c r="AE290" i="2"/>
  <c r="AA290" i="2"/>
  <c r="W290" i="2"/>
  <c r="V290" i="2"/>
  <c r="K290" i="2"/>
  <c r="J290" i="2"/>
  <c r="C290" i="2"/>
  <c r="CE289" i="2"/>
  <c r="CA289" i="2"/>
  <c r="BW289" i="2"/>
  <c r="BS289" i="2"/>
  <c r="BO289" i="2"/>
  <c r="BK289" i="2"/>
  <c r="BG289" i="2"/>
  <c r="BC289" i="2"/>
  <c r="AY289" i="2"/>
  <c r="AU289" i="2"/>
  <c r="AQ289" i="2"/>
  <c r="AM289" i="2"/>
  <c r="AI289" i="2"/>
  <c r="AE289" i="2"/>
  <c r="AA289" i="2"/>
  <c r="W289" i="2"/>
  <c r="V289" i="2"/>
  <c r="K289" i="2"/>
  <c r="J289" i="2"/>
  <c r="C289" i="2"/>
  <c r="CE288" i="2"/>
  <c r="CA288" i="2"/>
  <c r="BW288" i="2"/>
  <c r="BS288" i="2"/>
  <c r="BO288" i="2"/>
  <c r="BK288" i="2"/>
  <c r="BG288" i="2"/>
  <c r="BC288" i="2"/>
  <c r="AY288" i="2"/>
  <c r="AU288" i="2"/>
  <c r="AQ288" i="2"/>
  <c r="AM288" i="2"/>
  <c r="AI288" i="2"/>
  <c r="AE288" i="2"/>
  <c r="AA288" i="2"/>
  <c r="W288" i="2"/>
  <c r="V288" i="2"/>
  <c r="K288" i="2"/>
  <c r="J288" i="2"/>
  <c r="C288" i="2"/>
  <c r="CE287" i="2"/>
  <c r="CA287" i="2"/>
  <c r="BW287" i="2"/>
  <c r="BS287" i="2"/>
  <c r="BO287" i="2"/>
  <c r="BK287" i="2"/>
  <c r="BG287" i="2"/>
  <c r="BC287" i="2"/>
  <c r="AY287" i="2"/>
  <c r="AU287" i="2"/>
  <c r="AQ287" i="2"/>
  <c r="AM287" i="2"/>
  <c r="AI287" i="2"/>
  <c r="AE287" i="2"/>
  <c r="AA287" i="2"/>
  <c r="W287" i="2"/>
  <c r="V287" i="2"/>
  <c r="K287" i="2"/>
  <c r="J287" i="2"/>
  <c r="C287" i="2"/>
  <c r="CE286" i="2"/>
  <c r="CA286" i="2"/>
  <c r="BW286" i="2"/>
  <c r="BS286" i="2"/>
  <c r="BO286" i="2"/>
  <c r="BK286" i="2"/>
  <c r="BG286" i="2"/>
  <c r="BC286" i="2"/>
  <c r="AY286" i="2"/>
  <c r="AU286" i="2"/>
  <c r="AQ286" i="2"/>
  <c r="AM286" i="2"/>
  <c r="AI286" i="2"/>
  <c r="AE286" i="2"/>
  <c r="AA286" i="2"/>
  <c r="W286" i="2"/>
  <c r="V286" i="2"/>
  <c r="K286" i="2"/>
  <c r="J286" i="2"/>
  <c r="C286" i="2"/>
  <c r="CE285" i="2"/>
  <c r="CA285" i="2"/>
  <c r="BW285" i="2"/>
  <c r="BS285" i="2"/>
  <c r="BO285" i="2"/>
  <c r="BK285" i="2"/>
  <c r="BG285" i="2"/>
  <c r="BC285" i="2"/>
  <c r="AY285" i="2"/>
  <c r="AU285" i="2"/>
  <c r="AQ285" i="2"/>
  <c r="AM285" i="2"/>
  <c r="AI285" i="2"/>
  <c r="AE285" i="2"/>
  <c r="AA285" i="2"/>
  <c r="W285" i="2"/>
  <c r="V285" i="2"/>
  <c r="K285" i="2"/>
  <c r="J285" i="2"/>
  <c r="C285" i="2"/>
  <c r="CE284" i="2"/>
  <c r="CA284" i="2"/>
  <c r="BW284" i="2"/>
  <c r="BS284" i="2"/>
  <c r="BO284" i="2"/>
  <c r="BK284" i="2"/>
  <c r="BG284" i="2"/>
  <c r="BC284" i="2"/>
  <c r="AY284" i="2"/>
  <c r="AU284" i="2"/>
  <c r="AQ284" i="2"/>
  <c r="AM284" i="2"/>
  <c r="AI284" i="2"/>
  <c r="AE284" i="2"/>
  <c r="AA284" i="2"/>
  <c r="W284" i="2"/>
  <c r="V284" i="2"/>
  <c r="K284" i="2"/>
  <c r="J284" i="2"/>
  <c r="C284" i="2"/>
  <c r="E280" i="2"/>
  <c r="D280" i="2"/>
  <c r="CE279" i="2"/>
  <c r="CA279" i="2"/>
  <c r="BW279" i="2"/>
  <c r="BS279" i="2"/>
  <c r="BO279" i="2"/>
  <c r="BK279" i="2"/>
  <c r="BG279" i="2"/>
  <c r="BC279" i="2"/>
  <c r="AY279" i="2"/>
  <c r="AU279" i="2"/>
  <c r="AQ279" i="2"/>
  <c r="AM279" i="2"/>
  <c r="AI279" i="2"/>
  <c r="AE279" i="2"/>
  <c r="AA279" i="2"/>
  <c r="W279" i="2"/>
  <c r="V279" i="2"/>
  <c r="K279" i="2"/>
  <c r="J279" i="2"/>
  <c r="C279" i="2"/>
  <c r="CE278" i="2"/>
  <c r="CA278" i="2"/>
  <c r="BW278" i="2"/>
  <c r="BS278" i="2"/>
  <c r="BO278" i="2"/>
  <c r="BK278" i="2"/>
  <c r="BG278" i="2"/>
  <c r="BC278" i="2"/>
  <c r="AY278" i="2"/>
  <c r="AU278" i="2"/>
  <c r="AQ278" i="2"/>
  <c r="AM278" i="2"/>
  <c r="AI278" i="2"/>
  <c r="AE278" i="2"/>
  <c r="AA278" i="2"/>
  <c r="W278" i="2"/>
  <c r="V278" i="2"/>
  <c r="K278" i="2"/>
  <c r="J278" i="2"/>
  <c r="C278" i="2"/>
  <c r="CE277" i="2"/>
  <c r="CA277" i="2"/>
  <c r="BW277" i="2"/>
  <c r="BS277" i="2"/>
  <c r="BO277" i="2"/>
  <c r="BK277" i="2"/>
  <c r="BG277" i="2"/>
  <c r="BC277" i="2"/>
  <c r="AY277" i="2"/>
  <c r="AU277" i="2"/>
  <c r="AQ277" i="2"/>
  <c r="AM277" i="2"/>
  <c r="AI277" i="2"/>
  <c r="AE277" i="2"/>
  <c r="AA277" i="2"/>
  <c r="W277" i="2"/>
  <c r="V277" i="2"/>
  <c r="K277" i="2"/>
  <c r="J277" i="2"/>
  <c r="C277" i="2"/>
  <c r="CE276" i="2"/>
  <c r="CA276" i="2"/>
  <c r="BW276" i="2"/>
  <c r="BS276" i="2"/>
  <c r="BO276" i="2"/>
  <c r="BK276" i="2"/>
  <c r="BG276" i="2"/>
  <c r="BC276" i="2"/>
  <c r="AY276" i="2"/>
  <c r="AU276" i="2"/>
  <c r="AQ276" i="2"/>
  <c r="AM276" i="2"/>
  <c r="AI276" i="2"/>
  <c r="AE276" i="2"/>
  <c r="AA276" i="2"/>
  <c r="W276" i="2"/>
  <c r="V276" i="2"/>
  <c r="K276" i="2"/>
  <c r="J276" i="2"/>
  <c r="C276" i="2"/>
  <c r="CE275" i="2"/>
  <c r="CA275" i="2"/>
  <c r="BW275" i="2"/>
  <c r="BS275" i="2"/>
  <c r="BO275" i="2"/>
  <c r="BK275" i="2"/>
  <c r="BG275" i="2"/>
  <c r="BC275" i="2"/>
  <c r="AY275" i="2"/>
  <c r="AU275" i="2"/>
  <c r="AQ275" i="2"/>
  <c r="AM275" i="2"/>
  <c r="AI275" i="2"/>
  <c r="AE275" i="2"/>
  <c r="AA275" i="2"/>
  <c r="W275" i="2"/>
  <c r="V275" i="2"/>
  <c r="K275" i="2"/>
  <c r="J275" i="2"/>
  <c r="C275" i="2"/>
  <c r="CE274" i="2"/>
  <c r="CA274" i="2"/>
  <c r="BW274" i="2"/>
  <c r="BS274" i="2"/>
  <c r="BO274" i="2"/>
  <c r="BK274" i="2"/>
  <c r="BG274" i="2"/>
  <c r="BC274" i="2"/>
  <c r="AY274" i="2"/>
  <c r="AU274" i="2"/>
  <c r="AQ274" i="2"/>
  <c r="AM274" i="2"/>
  <c r="AI274" i="2"/>
  <c r="AE274" i="2"/>
  <c r="AA274" i="2"/>
  <c r="W274" i="2"/>
  <c r="V274" i="2"/>
  <c r="K274" i="2"/>
  <c r="J274" i="2"/>
  <c r="C274" i="2"/>
  <c r="CE273" i="2"/>
  <c r="CA273" i="2"/>
  <c r="BW273" i="2"/>
  <c r="BS273" i="2"/>
  <c r="BO273" i="2"/>
  <c r="BK273" i="2"/>
  <c r="BG273" i="2"/>
  <c r="BC273" i="2"/>
  <c r="AY273" i="2"/>
  <c r="AU273" i="2"/>
  <c r="AQ273" i="2"/>
  <c r="AM273" i="2"/>
  <c r="AI273" i="2"/>
  <c r="AE273" i="2"/>
  <c r="AA273" i="2"/>
  <c r="W273" i="2"/>
  <c r="V273" i="2"/>
  <c r="K273" i="2"/>
  <c r="J273" i="2"/>
  <c r="C273" i="2"/>
  <c r="CE272" i="2"/>
  <c r="CA272" i="2"/>
  <c r="BW272" i="2"/>
  <c r="BS272" i="2"/>
  <c r="BO272" i="2"/>
  <c r="BK272" i="2"/>
  <c r="BG272" i="2"/>
  <c r="BC272" i="2"/>
  <c r="AY272" i="2"/>
  <c r="AU272" i="2"/>
  <c r="AQ272" i="2"/>
  <c r="AM272" i="2"/>
  <c r="AI272" i="2"/>
  <c r="AE272" i="2"/>
  <c r="AA272" i="2"/>
  <c r="W272" i="2"/>
  <c r="V272" i="2"/>
  <c r="K272" i="2"/>
  <c r="J272" i="2"/>
  <c r="C272" i="2"/>
  <c r="CE271" i="2"/>
  <c r="CA271" i="2"/>
  <c r="BW271" i="2"/>
  <c r="BS271" i="2"/>
  <c r="BO271" i="2"/>
  <c r="BK271" i="2"/>
  <c r="BG271" i="2"/>
  <c r="BC271" i="2"/>
  <c r="AY271" i="2"/>
  <c r="AU271" i="2"/>
  <c r="AQ271" i="2"/>
  <c r="AM271" i="2"/>
  <c r="AI271" i="2"/>
  <c r="AE271" i="2"/>
  <c r="AA271" i="2"/>
  <c r="W271" i="2"/>
  <c r="V271" i="2"/>
  <c r="K271" i="2"/>
  <c r="J271" i="2"/>
  <c r="C271" i="2"/>
  <c r="CE270" i="2"/>
  <c r="CA270" i="2"/>
  <c r="BW270" i="2"/>
  <c r="BS270" i="2"/>
  <c r="BO270" i="2"/>
  <c r="BK270" i="2"/>
  <c r="BG270" i="2"/>
  <c r="BC270" i="2"/>
  <c r="AY270" i="2"/>
  <c r="AU270" i="2"/>
  <c r="AQ270" i="2"/>
  <c r="AM270" i="2"/>
  <c r="AI270" i="2"/>
  <c r="AE270" i="2"/>
  <c r="AA270" i="2"/>
  <c r="W270" i="2"/>
  <c r="V270" i="2"/>
  <c r="K270" i="2"/>
  <c r="J270" i="2"/>
  <c r="C270" i="2"/>
  <c r="CE269" i="2"/>
  <c r="CA269" i="2"/>
  <c r="BW269" i="2"/>
  <c r="BS269" i="2"/>
  <c r="BO269" i="2"/>
  <c r="BK269" i="2"/>
  <c r="BG269" i="2"/>
  <c r="BC269" i="2"/>
  <c r="AY269" i="2"/>
  <c r="AU269" i="2"/>
  <c r="AQ269" i="2"/>
  <c r="AM269" i="2"/>
  <c r="AI269" i="2"/>
  <c r="AE269" i="2"/>
  <c r="AA269" i="2"/>
  <c r="W269" i="2"/>
  <c r="V269" i="2"/>
  <c r="K269" i="2"/>
  <c r="J269" i="2"/>
  <c r="C269" i="2"/>
  <c r="CE268" i="2"/>
  <c r="CA268" i="2"/>
  <c r="BW268" i="2"/>
  <c r="BS268" i="2"/>
  <c r="BO268" i="2"/>
  <c r="BK268" i="2"/>
  <c r="BG268" i="2"/>
  <c r="BC268" i="2"/>
  <c r="AY268" i="2"/>
  <c r="AU268" i="2"/>
  <c r="AQ268" i="2"/>
  <c r="AM268" i="2"/>
  <c r="AI268" i="2"/>
  <c r="AE268" i="2"/>
  <c r="AA268" i="2"/>
  <c r="W268" i="2"/>
  <c r="V268" i="2"/>
  <c r="K268" i="2"/>
  <c r="J268" i="2"/>
  <c r="C268" i="2"/>
  <c r="CE267" i="2"/>
  <c r="CA267" i="2"/>
  <c r="BW267" i="2"/>
  <c r="BS267" i="2"/>
  <c r="BO267" i="2"/>
  <c r="BK267" i="2"/>
  <c r="BG267" i="2"/>
  <c r="BC267" i="2"/>
  <c r="AY267" i="2"/>
  <c r="AU267" i="2"/>
  <c r="AQ267" i="2"/>
  <c r="AM267" i="2"/>
  <c r="AI267" i="2"/>
  <c r="AE267" i="2"/>
  <c r="AA267" i="2"/>
  <c r="W267" i="2"/>
  <c r="V267" i="2"/>
  <c r="K267" i="2"/>
  <c r="J267" i="2"/>
  <c r="C267" i="2"/>
  <c r="CE266" i="2"/>
  <c r="CA266" i="2"/>
  <c r="BW266" i="2"/>
  <c r="BS266" i="2"/>
  <c r="BO266" i="2"/>
  <c r="BK266" i="2"/>
  <c r="BG266" i="2"/>
  <c r="BC266" i="2"/>
  <c r="AY266" i="2"/>
  <c r="AU266" i="2"/>
  <c r="AQ266" i="2"/>
  <c r="AM266" i="2"/>
  <c r="AI266" i="2"/>
  <c r="AE266" i="2"/>
  <c r="AA266" i="2"/>
  <c r="W266" i="2"/>
  <c r="V266" i="2"/>
  <c r="K266" i="2"/>
  <c r="J266" i="2"/>
  <c r="C266" i="2"/>
  <c r="CE265" i="2"/>
  <c r="CA265" i="2"/>
  <c r="BW265" i="2"/>
  <c r="BS265" i="2"/>
  <c r="BO265" i="2"/>
  <c r="BK265" i="2"/>
  <c r="BG265" i="2"/>
  <c r="BC265" i="2"/>
  <c r="AY265" i="2"/>
  <c r="AU265" i="2"/>
  <c r="AQ265" i="2"/>
  <c r="AM265" i="2"/>
  <c r="AI265" i="2"/>
  <c r="AE265" i="2"/>
  <c r="AA265" i="2"/>
  <c r="W265" i="2"/>
  <c r="V265" i="2"/>
  <c r="K265" i="2"/>
  <c r="J265" i="2"/>
  <c r="C265" i="2"/>
  <c r="CE264" i="2"/>
  <c r="CA264" i="2"/>
  <c r="BW264" i="2"/>
  <c r="BS264" i="2"/>
  <c r="BO264" i="2"/>
  <c r="BK264" i="2"/>
  <c r="BG264" i="2"/>
  <c r="BC264" i="2"/>
  <c r="AY264" i="2"/>
  <c r="AU264" i="2"/>
  <c r="AQ264" i="2"/>
  <c r="AM264" i="2"/>
  <c r="AI264" i="2"/>
  <c r="AE264" i="2"/>
  <c r="AA264" i="2"/>
  <c r="W264" i="2"/>
  <c r="V264" i="2"/>
  <c r="K264" i="2"/>
  <c r="J264" i="2"/>
  <c r="C264" i="2"/>
  <c r="CE263" i="2"/>
  <c r="CA263" i="2"/>
  <c r="BW263" i="2"/>
  <c r="BS263" i="2"/>
  <c r="BO263" i="2"/>
  <c r="BK263" i="2"/>
  <c r="BG263" i="2"/>
  <c r="BC263" i="2"/>
  <c r="AY263" i="2"/>
  <c r="AU263" i="2"/>
  <c r="AQ263" i="2"/>
  <c r="AM263" i="2"/>
  <c r="AI263" i="2"/>
  <c r="AE263" i="2"/>
  <c r="AA263" i="2"/>
  <c r="W263" i="2"/>
  <c r="V263" i="2"/>
  <c r="K263" i="2"/>
  <c r="J263" i="2"/>
  <c r="C263" i="2"/>
  <c r="CE262" i="2"/>
  <c r="CA262" i="2"/>
  <c r="BW262" i="2"/>
  <c r="BS262" i="2"/>
  <c r="BO262" i="2"/>
  <c r="BK262" i="2"/>
  <c r="BG262" i="2"/>
  <c r="BC262" i="2"/>
  <c r="AY262" i="2"/>
  <c r="AU262" i="2"/>
  <c r="AQ262" i="2"/>
  <c r="AM262" i="2"/>
  <c r="AI262" i="2"/>
  <c r="AE262" i="2"/>
  <c r="AA262" i="2"/>
  <c r="W262" i="2"/>
  <c r="V262" i="2"/>
  <c r="K262" i="2"/>
  <c r="J262" i="2"/>
  <c r="C262" i="2"/>
  <c r="CE261" i="2"/>
  <c r="CA261" i="2"/>
  <c r="BW261" i="2"/>
  <c r="BS261" i="2"/>
  <c r="BO261" i="2"/>
  <c r="BK261" i="2"/>
  <c r="BG261" i="2"/>
  <c r="BC261" i="2"/>
  <c r="AY261" i="2"/>
  <c r="AU261" i="2"/>
  <c r="AQ261" i="2"/>
  <c r="AM261" i="2"/>
  <c r="AI261" i="2"/>
  <c r="AE261" i="2"/>
  <c r="AA261" i="2"/>
  <c r="W261" i="2"/>
  <c r="V261" i="2"/>
  <c r="K261" i="2"/>
  <c r="J261" i="2"/>
  <c r="C261" i="2"/>
  <c r="CE260" i="2"/>
  <c r="CA260" i="2"/>
  <c r="BW260" i="2"/>
  <c r="BS260" i="2"/>
  <c r="BO260" i="2"/>
  <c r="BK260" i="2"/>
  <c r="BG260" i="2"/>
  <c r="BC260" i="2"/>
  <c r="AY260" i="2"/>
  <c r="AU260" i="2"/>
  <c r="AQ260" i="2"/>
  <c r="AM260" i="2"/>
  <c r="AI260" i="2"/>
  <c r="AE260" i="2"/>
  <c r="AA260" i="2"/>
  <c r="W260" i="2"/>
  <c r="V260" i="2"/>
  <c r="K260" i="2"/>
  <c r="J260" i="2"/>
  <c r="C260" i="2"/>
  <c r="CE259" i="2"/>
  <c r="CA259" i="2"/>
  <c r="BW259" i="2"/>
  <c r="BS259" i="2"/>
  <c r="BO259" i="2"/>
  <c r="BK259" i="2"/>
  <c r="BG259" i="2"/>
  <c r="BC259" i="2"/>
  <c r="AY259" i="2"/>
  <c r="AU259" i="2"/>
  <c r="AQ259" i="2"/>
  <c r="AM259" i="2"/>
  <c r="AI259" i="2"/>
  <c r="AE259" i="2"/>
  <c r="AA259" i="2"/>
  <c r="W259" i="2"/>
  <c r="V259" i="2"/>
  <c r="K259" i="2"/>
  <c r="J259" i="2"/>
  <c r="C259" i="2"/>
  <c r="E255" i="2"/>
  <c r="D255" i="2"/>
  <c r="CE254" i="2"/>
  <c r="CA254" i="2"/>
  <c r="BW254" i="2"/>
  <c r="BS254" i="2"/>
  <c r="BO254" i="2"/>
  <c r="BK254" i="2"/>
  <c r="BG254" i="2"/>
  <c r="BC254" i="2"/>
  <c r="AY254" i="2"/>
  <c r="AU254" i="2"/>
  <c r="AQ254" i="2"/>
  <c r="AM254" i="2"/>
  <c r="AI254" i="2"/>
  <c r="AE254" i="2"/>
  <c r="AA254" i="2"/>
  <c r="W254" i="2"/>
  <c r="V254" i="2"/>
  <c r="K254" i="2"/>
  <c r="J254" i="2"/>
  <c r="C254" i="2"/>
  <c r="CE253" i="2"/>
  <c r="CA253" i="2"/>
  <c r="BW253" i="2"/>
  <c r="BS253" i="2"/>
  <c r="BO253" i="2"/>
  <c r="BK253" i="2"/>
  <c r="BG253" i="2"/>
  <c r="BC253" i="2"/>
  <c r="AY253" i="2"/>
  <c r="AU253" i="2"/>
  <c r="AQ253" i="2"/>
  <c r="AM253" i="2"/>
  <c r="AI253" i="2"/>
  <c r="AE253" i="2"/>
  <c r="AA253" i="2"/>
  <c r="W253" i="2"/>
  <c r="V253" i="2"/>
  <c r="K253" i="2"/>
  <c r="J253" i="2"/>
  <c r="C253" i="2"/>
  <c r="CE252" i="2"/>
  <c r="CA252" i="2"/>
  <c r="BW252" i="2"/>
  <c r="BS252" i="2"/>
  <c r="BO252" i="2"/>
  <c r="BK252" i="2"/>
  <c r="BG252" i="2"/>
  <c r="BC252" i="2"/>
  <c r="AY252" i="2"/>
  <c r="AU252" i="2"/>
  <c r="AQ252" i="2"/>
  <c r="AM252" i="2"/>
  <c r="AI252" i="2"/>
  <c r="AE252" i="2"/>
  <c r="AA252" i="2"/>
  <c r="W252" i="2"/>
  <c r="V252" i="2"/>
  <c r="K252" i="2"/>
  <c r="J252" i="2"/>
  <c r="C252" i="2"/>
  <c r="CE251" i="2"/>
  <c r="CA251" i="2"/>
  <c r="BW251" i="2"/>
  <c r="BS251" i="2"/>
  <c r="BO251" i="2"/>
  <c r="BK251" i="2"/>
  <c r="BG251" i="2"/>
  <c r="BC251" i="2"/>
  <c r="AY251" i="2"/>
  <c r="AU251" i="2"/>
  <c r="AQ251" i="2"/>
  <c r="AM251" i="2"/>
  <c r="AI251" i="2"/>
  <c r="AE251" i="2"/>
  <c r="AA251" i="2"/>
  <c r="W251" i="2"/>
  <c r="V251" i="2"/>
  <c r="K251" i="2"/>
  <c r="J251" i="2"/>
  <c r="C251" i="2"/>
  <c r="CE250" i="2"/>
  <c r="CA250" i="2"/>
  <c r="BW250" i="2"/>
  <c r="BS250" i="2"/>
  <c r="BO250" i="2"/>
  <c r="BK250" i="2"/>
  <c r="BG250" i="2"/>
  <c r="BC250" i="2"/>
  <c r="AY250" i="2"/>
  <c r="AU250" i="2"/>
  <c r="AQ250" i="2"/>
  <c r="AM250" i="2"/>
  <c r="AI250" i="2"/>
  <c r="AE250" i="2"/>
  <c r="AA250" i="2"/>
  <c r="W250" i="2"/>
  <c r="V250" i="2"/>
  <c r="K250" i="2"/>
  <c r="J250" i="2"/>
  <c r="C250" i="2"/>
  <c r="CE249" i="2"/>
  <c r="CA249" i="2"/>
  <c r="BW249" i="2"/>
  <c r="BS249" i="2"/>
  <c r="BO249" i="2"/>
  <c r="BK249" i="2"/>
  <c r="BG249" i="2"/>
  <c r="BC249" i="2"/>
  <c r="AY249" i="2"/>
  <c r="AU249" i="2"/>
  <c r="AQ249" i="2"/>
  <c r="AM249" i="2"/>
  <c r="AI249" i="2"/>
  <c r="AE249" i="2"/>
  <c r="AA249" i="2"/>
  <c r="W249" i="2"/>
  <c r="V249" i="2"/>
  <c r="K249" i="2"/>
  <c r="J249" i="2"/>
  <c r="C249" i="2"/>
  <c r="CE248" i="2"/>
  <c r="CA248" i="2"/>
  <c r="BW248" i="2"/>
  <c r="BS248" i="2"/>
  <c r="BO248" i="2"/>
  <c r="BK248" i="2"/>
  <c r="BG248" i="2"/>
  <c r="BC248" i="2"/>
  <c r="AY248" i="2"/>
  <c r="AU248" i="2"/>
  <c r="AQ248" i="2"/>
  <c r="AM248" i="2"/>
  <c r="AI248" i="2"/>
  <c r="AE248" i="2"/>
  <c r="AA248" i="2"/>
  <c r="W248" i="2"/>
  <c r="V248" i="2"/>
  <c r="K248" i="2"/>
  <c r="J248" i="2"/>
  <c r="C248" i="2"/>
  <c r="CE247" i="2"/>
  <c r="CA247" i="2"/>
  <c r="BW247" i="2"/>
  <c r="BS247" i="2"/>
  <c r="BO247" i="2"/>
  <c r="BK247" i="2"/>
  <c r="BG247" i="2"/>
  <c r="BC247" i="2"/>
  <c r="AY247" i="2"/>
  <c r="AU247" i="2"/>
  <c r="AQ247" i="2"/>
  <c r="AM247" i="2"/>
  <c r="AI247" i="2"/>
  <c r="AE247" i="2"/>
  <c r="AA247" i="2"/>
  <c r="W247" i="2"/>
  <c r="V247" i="2"/>
  <c r="K247" i="2"/>
  <c r="J247" i="2"/>
  <c r="C247" i="2"/>
  <c r="CE246" i="2"/>
  <c r="CA246" i="2"/>
  <c r="BW246" i="2"/>
  <c r="BS246" i="2"/>
  <c r="BO246" i="2"/>
  <c r="BK246" i="2"/>
  <c r="BG246" i="2"/>
  <c r="BC246" i="2"/>
  <c r="AY246" i="2"/>
  <c r="AU246" i="2"/>
  <c r="AQ246" i="2"/>
  <c r="AM246" i="2"/>
  <c r="AI246" i="2"/>
  <c r="AE246" i="2"/>
  <c r="AA246" i="2"/>
  <c r="W246" i="2"/>
  <c r="V246" i="2"/>
  <c r="K246" i="2"/>
  <c r="J246" i="2"/>
  <c r="C246" i="2"/>
  <c r="CE245" i="2"/>
  <c r="CA245" i="2"/>
  <c r="BW245" i="2"/>
  <c r="BS245" i="2"/>
  <c r="BO245" i="2"/>
  <c r="BK245" i="2"/>
  <c r="BG245" i="2"/>
  <c r="BC245" i="2"/>
  <c r="AY245" i="2"/>
  <c r="AU245" i="2"/>
  <c r="AQ245" i="2"/>
  <c r="AM245" i="2"/>
  <c r="AI245" i="2"/>
  <c r="AE245" i="2"/>
  <c r="AA245" i="2"/>
  <c r="W245" i="2"/>
  <c r="V245" i="2"/>
  <c r="K245" i="2"/>
  <c r="J245" i="2"/>
  <c r="C245" i="2"/>
  <c r="CE244" i="2"/>
  <c r="CA244" i="2"/>
  <c r="BW244" i="2"/>
  <c r="BS244" i="2"/>
  <c r="BO244" i="2"/>
  <c r="BK244" i="2"/>
  <c r="BG244" i="2"/>
  <c r="BC244" i="2"/>
  <c r="AY244" i="2"/>
  <c r="AU244" i="2"/>
  <c r="AQ244" i="2"/>
  <c r="AM244" i="2"/>
  <c r="AI244" i="2"/>
  <c r="AE244" i="2"/>
  <c r="AA244" i="2"/>
  <c r="W244" i="2"/>
  <c r="V244" i="2"/>
  <c r="K244" i="2"/>
  <c r="J244" i="2"/>
  <c r="C244" i="2"/>
  <c r="CE243" i="2"/>
  <c r="CA243" i="2"/>
  <c r="BW243" i="2"/>
  <c r="BS243" i="2"/>
  <c r="BO243" i="2"/>
  <c r="BK243" i="2"/>
  <c r="BG243" i="2"/>
  <c r="BC243" i="2"/>
  <c r="AY243" i="2"/>
  <c r="AU243" i="2"/>
  <c r="AQ243" i="2"/>
  <c r="AM243" i="2"/>
  <c r="AI243" i="2"/>
  <c r="AE243" i="2"/>
  <c r="AA243" i="2"/>
  <c r="W243" i="2"/>
  <c r="V243" i="2"/>
  <c r="K243" i="2"/>
  <c r="J243" i="2"/>
  <c r="C243" i="2"/>
  <c r="CE242" i="2"/>
  <c r="CA242" i="2"/>
  <c r="BW242" i="2"/>
  <c r="BS242" i="2"/>
  <c r="BO242" i="2"/>
  <c r="BK242" i="2"/>
  <c r="BG242" i="2"/>
  <c r="BC242" i="2"/>
  <c r="AY242" i="2"/>
  <c r="AU242" i="2"/>
  <c r="AQ242" i="2"/>
  <c r="AM242" i="2"/>
  <c r="AI242" i="2"/>
  <c r="AE242" i="2"/>
  <c r="AA242" i="2"/>
  <c r="W242" i="2"/>
  <c r="V242" i="2"/>
  <c r="K242" i="2"/>
  <c r="J242" i="2"/>
  <c r="C242" i="2"/>
  <c r="CE241" i="2"/>
  <c r="CA241" i="2"/>
  <c r="BW241" i="2"/>
  <c r="BS241" i="2"/>
  <c r="BO241" i="2"/>
  <c r="BK241" i="2"/>
  <c r="BG241" i="2"/>
  <c r="BC241" i="2"/>
  <c r="AY241" i="2"/>
  <c r="AU241" i="2"/>
  <c r="AQ241" i="2"/>
  <c r="AM241" i="2"/>
  <c r="AI241" i="2"/>
  <c r="AE241" i="2"/>
  <c r="AA241" i="2"/>
  <c r="W241" i="2"/>
  <c r="V241" i="2"/>
  <c r="K241" i="2"/>
  <c r="J241" i="2"/>
  <c r="C241" i="2"/>
  <c r="CE240" i="2"/>
  <c r="CA240" i="2"/>
  <c r="BW240" i="2"/>
  <c r="BS240" i="2"/>
  <c r="BO240" i="2"/>
  <c r="BK240" i="2"/>
  <c r="BG240" i="2"/>
  <c r="BC240" i="2"/>
  <c r="AY240" i="2"/>
  <c r="AU240" i="2"/>
  <c r="AQ240" i="2"/>
  <c r="AM240" i="2"/>
  <c r="AI240" i="2"/>
  <c r="AE240" i="2"/>
  <c r="AA240" i="2"/>
  <c r="W240" i="2"/>
  <c r="V240" i="2"/>
  <c r="K240" i="2"/>
  <c r="J240" i="2"/>
  <c r="C240" i="2"/>
  <c r="CE239" i="2"/>
  <c r="CA239" i="2"/>
  <c r="BW239" i="2"/>
  <c r="BS239" i="2"/>
  <c r="BO239" i="2"/>
  <c r="BK239" i="2"/>
  <c r="BG239" i="2"/>
  <c r="BC239" i="2"/>
  <c r="AY239" i="2"/>
  <c r="AU239" i="2"/>
  <c r="AQ239" i="2"/>
  <c r="AM239" i="2"/>
  <c r="AI239" i="2"/>
  <c r="AE239" i="2"/>
  <c r="AA239" i="2"/>
  <c r="W239" i="2"/>
  <c r="V239" i="2"/>
  <c r="K239" i="2"/>
  <c r="J239" i="2"/>
  <c r="C239" i="2"/>
  <c r="CE238" i="2"/>
  <c r="CA238" i="2"/>
  <c r="BW238" i="2"/>
  <c r="BS238" i="2"/>
  <c r="BO238" i="2"/>
  <c r="BK238" i="2"/>
  <c r="BG238" i="2"/>
  <c r="BC238" i="2"/>
  <c r="AY238" i="2"/>
  <c r="AU238" i="2"/>
  <c r="AQ238" i="2"/>
  <c r="AM238" i="2"/>
  <c r="AI238" i="2"/>
  <c r="AE238" i="2"/>
  <c r="AA238" i="2"/>
  <c r="W238" i="2"/>
  <c r="V238" i="2"/>
  <c r="K238" i="2"/>
  <c r="J238" i="2"/>
  <c r="C238" i="2"/>
  <c r="CE237" i="2"/>
  <c r="CA237" i="2"/>
  <c r="BW237" i="2"/>
  <c r="BS237" i="2"/>
  <c r="BO237" i="2"/>
  <c r="BK237" i="2"/>
  <c r="BG237" i="2"/>
  <c r="BC237" i="2"/>
  <c r="AY237" i="2"/>
  <c r="AU237" i="2"/>
  <c r="AQ237" i="2"/>
  <c r="AM237" i="2"/>
  <c r="AI237" i="2"/>
  <c r="AE237" i="2"/>
  <c r="AA237" i="2"/>
  <c r="W237" i="2"/>
  <c r="V237" i="2"/>
  <c r="K237" i="2"/>
  <c r="J237" i="2"/>
  <c r="C237" i="2"/>
  <c r="CE236" i="2"/>
  <c r="CA236" i="2"/>
  <c r="BW236" i="2"/>
  <c r="BS236" i="2"/>
  <c r="BO236" i="2"/>
  <c r="BK236" i="2"/>
  <c r="BG236" i="2"/>
  <c r="BC236" i="2"/>
  <c r="AY236" i="2"/>
  <c r="AU236" i="2"/>
  <c r="AQ236" i="2"/>
  <c r="AM236" i="2"/>
  <c r="AI236" i="2"/>
  <c r="AE236" i="2"/>
  <c r="AA236" i="2"/>
  <c r="W236" i="2"/>
  <c r="V236" i="2"/>
  <c r="K236" i="2"/>
  <c r="J236" i="2"/>
  <c r="C236" i="2"/>
  <c r="CE235" i="2"/>
  <c r="CA235" i="2"/>
  <c r="BW235" i="2"/>
  <c r="BS235" i="2"/>
  <c r="BO235" i="2"/>
  <c r="BK235" i="2"/>
  <c r="BG235" i="2"/>
  <c r="BC235" i="2"/>
  <c r="AY235" i="2"/>
  <c r="AU235" i="2"/>
  <c r="AQ235" i="2"/>
  <c r="AM235" i="2"/>
  <c r="AI235" i="2"/>
  <c r="AE235" i="2"/>
  <c r="AA235" i="2"/>
  <c r="W235" i="2"/>
  <c r="V235" i="2"/>
  <c r="K235" i="2"/>
  <c r="J235" i="2"/>
  <c r="C235" i="2"/>
  <c r="CE234" i="2"/>
  <c r="CA234" i="2"/>
  <c r="BW234" i="2"/>
  <c r="BS234" i="2"/>
  <c r="BO234" i="2"/>
  <c r="BK234" i="2"/>
  <c r="BG234" i="2"/>
  <c r="BC234" i="2"/>
  <c r="AY234" i="2"/>
  <c r="AU234" i="2"/>
  <c r="AQ234" i="2"/>
  <c r="AM234" i="2"/>
  <c r="AI234" i="2"/>
  <c r="AE234" i="2"/>
  <c r="AA234" i="2"/>
  <c r="W234" i="2"/>
  <c r="V234" i="2"/>
  <c r="K234" i="2"/>
  <c r="J234" i="2"/>
  <c r="C234" i="2"/>
  <c r="E230" i="2"/>
  <c r="D230" i="2"/>
  <c r="CE229" i="2"/>
  <c r="CA229" i="2"/>
  <c r="BW229" i="2"/>
  <c r="BS229" i="2"/>
  <c r="BO229" i="2"/>
  <c r="BK229" i="2"/>
  <c r="BG229" i="2"/>
  <c r="BC229" i="2"/>
  <c r="AY229" i="2"/>
  <c r="AU229" i="2"/>
  <c r="AQ229" i="2"/>
  <c r="AM229" i="2"/>
  <c r="AI229" i="2"/>
  <c r="AE229" i="2"/>
  <c r="AA229" i="2"/>
  <c r="W229" i="2"/>
  <c r="V229" i="2"/>
  <c r="K229" i="2"/>
  <c r="J229" i="2"/>
  <c r="C229" i="2"/>
  <c r="CE228" i="2"/>
  <c r="CA228" i="2"/>
  <c r="BW228" i="2"/>
  <c r="BS228" i="2"/>
  <c r="BO228" i="2"/>
  <c r="BK228" i="2"/>
  <c r="BG228" i="2"/>
  <c r="BC228" i="2"/>
  <c r="AY228" i="2"/>
  <c r="AU228" i="2"/>
  <c r="AQ228" i="2"/>
  <c r="AM228" i="2"/>
  <c r="AI228" i="2"/>
  <c r="AE228" i="2"/>
  <c r="AA228" i="2"/>
  <c r="W228" i="2"/>
  <c r="V228" i="2"/>
  <c r="K228" i="2"/>
  <c r="J228" i="2"/>
  <c r="C228" i="2"/>
  <c r="CE227" i="2"/>
  <c r="CA227" i="2"/>
  <c r="BW227" i="2"/>
  <c r="BS227" i="2"/>
  <c r="BO227" i="2"/>
  <c r="BK227" i="2"/>
  <c r="BG227" i="2"/>
  <c r="BC227" i="2"/>
  <c r="AY227" i="2"/>
  <c r="AU227" i="2"/>
  <c r="AQ227" i="2"/>
  <c r="AM227" i="2"/>
  <c r="AI227" i="2"/>
  <c r="AE227" i="2"/>
  <c r="AA227" i="2"/>
  <c r="W227" i="2"/>
  <c r="V227" i="2"/>
  <c r="K227" i="2"/>
  <c r="J227" i="2"/>
  <c r="C227" i="2"/>
  <c r="CE226" i="2"/>
  <c r="CA226" i="2"/>
  <c r="BW226" i="2"/>
  <c r="BS226" i="2"/>
  <c r="BO226" i="2"/>
  <c r="BK226" i="2"/>
  <c r="BG226" i="2"/>
  <c r="BC226" i="2"/>
  <c r="AY226" i="2"/>
  <c r="AU226" i="2"/>
  <c r="AQ226" i="2"/>
  <c r="AM226" i="2"/>
  <c r="AI226" i="2"/>
  <c r="AE226" i="2"/>
  <c r="AA226" i="2"/>
  <c r="W226" i="2"/>
  <c r="V226" i="2"/>
  <c r="K226" i="2"/>
  <c r="J226" i="2"/>
  <c r="C226" i="2"/>
  <c r="CE225" i="2"/>
  <c r="CA225" i="2"/>
  <c r="BW225" i="2"/>
  <c r="BS225" i="2"/>
  <c r="BO225" i="2"/>
  <c r="BK225" i="2"/>
  <c r="BG225" i="2"/>
  <c r="BC225" i="2"/>
  <c r="AY225" i="2"/>
  <c r="AU225" i="2"/>
  <c r="AQ225" i="2"/>
  <c r="AM225" i="2"/>
  <c r="AI225" i="2"/>
  <c r="AE225" i="2"/>
  <c r="AA225" i="2"/>
  <c r="W225" i="2"/>
  <c r="V225" i="2"/>
  <c r="K225" i="2"/>
  <c r="J225" i="2"/>
  <c r="C225" i="2"/>
  <c r="CE224" i="2"/>
  <c r="CA224" i="2"/>
  <c r="BW224" i="2"/>
  <c r="BS224" i="2"/>
  <c r="BO224" i="2"/>
  <c r="BK224" i="2"/>
  <c r="BG224" i="2"/>
  <c r="BC224" i="2"/>
  <c r="AY224" i="2"/>
  <c r="AU224" i="2"/>
  <c r="AQ224" i="2"/>
  <c r="AM224" i="2"/>
  <c r="AI224" i="2"/>
  <c r="AE224" i="2"/>
  <c r="AA224" i="2"/>
  <c r="W224" i="2"/>
  <c r="V224" i="2"/>
  <c r="K224" i="2"/>
  <c r="J224" i="2"/>
  <c r="C224" i="2"/>
  <c r="CE223" i="2"/>
  <c r="CA223" i="2"/>
  <c r="BW223" i="2"/>
  <c r="BS223" i="2"/>
  <c r="BO223" i="2"/>
  <c r="BK223" i="2"/>
  <c r="BG223" i="2"/>
  <c r="BC223" i="2"/>
  <c r="AY223" i="2"/>
  <c r="AU223" i="2"/>
  <c r="AQ223" i="2"/>
  <c r="AM223" i="2"/>
  <c r="AI223" i="2"/>
  <c r="AE223" i="2"/>
  <c r="AA223" i="2"/>
  <c r="W223" i="2"/>
  <c r="V223" i="2"/>
  <c r="K223" i="2"/>
  <c r="J223" i="2"/>
  <c r="C223" i="2"/>
  <c r="CE222" i="2"/>
  <c r="CA222" i="2"/>
  <c r="BW222" i="2"/>
  <c r="BS222" i="2"/>
  <c r="BO222" i="2"/>
  <c r="BK222" i="2"/>
  <c r="BG222" i="2"/>
  <c r="BC222" i="2"/>
  <c r="AY222" i="2"/>
  <c r="AU222" i="2"/>
  <c r="AQ222" i="2"/>
  <c r="AM222" i="2"/>
  <c r="AI222" i="2"/>
  <c r="AE222" i="2"/>
  <c r="AA222" i="2"/>
  <c r="W222" i="2"/>
  <c r="V222" i="2"/>
  <c r="K222" i="2"/>
  <c r="J222" i="2"/>
  <c r="C222" i="2"/>
  <c r="CE221" i="2"/>
  <c r="CA221" i="2"/>
  <c r="BW221" i="2"/>
  <c r="BS221" i="2"/>
  <c r="BO221" i="2"/>
  <c r="BK221" i="2"/>
  <c r="BG221" i="2"/>
  <c r="BC221" i="2"/>
  <c r="AY221" i="2"/>
  <c r="AU221" i="2"/>
  <c r="AQ221" i="2"/>
  <c r="AM221" i="2"/>
  <c r="AI221" i="2"/>
  <c r="AE221" i="2"/>
  <c r="AA221" i="2"/>
  <c r="W221" i="2"/>
  <c r="V221" i="2"/>
  <c r="K221" i="2"/>
  <c r="J221" i="2"/>
  <c r="C221" i="2"/>
  <c r="CE220" i="2"/>
  <c r="CA220" i="2"/>
  <c r="BW220" i="2"/>
  <c r="BS220" i="2"/>
  <c r="BO220" i="2"/>
  <c r="BK220" i="2"/>
  <c r="BG220" i="2"/>
  <c r="BC220" i="2"/>
  <c r="AY220" i="2"/>
  <c r="AU220" i="2"/>
  <c r="AQ220" i="2"/>
  <c r="AM220" i="2"/>
  <c r="AI220" i="2"/>
  <c r="AE220" i="2"/>
  <c r="AA220" i="2"/>
  <c r="W220" i="2"/>
  <c r="V220" i="2"/>
  <c r="K220" i="2"/>
  <c r="J220" i="2"/>
  <c r="C220" i="2"/>
  <c r="CE219" i="2"/>
  <c r="CA219" i="2"/>
  <c r="BW219" i="2"/>
  <c r="BS219" i="2"/>
  <c r="BO219" i="2"/>
  <c r="BK219" i="2"/>
  <c r="BG219" i="2"/>
  <c r="BC219" i="2"/>
  <c r="AY219" i="2"/>
  <c r="AU219" i="2"/>
  <c r="AQ219" i="2"/>
  <c r="AM219" i="2"/>
  <c r="AI219" i="2"/>
  <c r="AE219" i="2"/>
  <c r="AA219" i="2"/>
  <c r="W219" i="2"/>
  <c r="V219" i="2"/>
  <c r="K219" i="2"/>
  <c r="J219" i="2"/>
  <c r="C219" i="2"/>
  <c r="CE218" i="2"/>
  <c r="CA218" i="2"/>
  <c r="BW218" i="2"/>
  <c r="BS218" i="2"/>
  <c r="BO218" i="2"/>
  <c r="BK218" i="2"/>
  <c r="BG218" i="2"/>
  <c r="BC218" i="2"/>
  <c r="AY218" i="2"/>
  <c r="AU218" i="2"/>
  <c r="AQ218" i="2"/>
  <c r="AM218" i="2"/>
  <c r="AI218" i="2"/>
  <c r="AE218" i="2"/>
  <c r="AA218" i="2"/>
  <c r="W218" i="2"/>
  <c r="V218" i="2"/>
  <c r="K218" i="2"/>
  <c r="J218" i="2"/>
  <c r="C218" i="2"/>
  <c r="CE217" i="2"/>
  <c r="CA217" i="2"/>
  <c r="BW217" i="2"/>
  <c r="BS217" i="2"/>
  <c r="BO217" i="2"/>
  <c r="BK217" i="2"/>
  <c r="BG217" i="2"/>
  <c r="BC217" i="2"/>
  <c r="AY217" i="2"/>
  <c r="AU217" i="2"/>
  <c r="AQ217" i="2"/>
  <c r="AM217" i="2"/>
  <c r="AI217" i="2"/>
  <c r="AE217" i="2"/>
  <c r="AA217" i="2"/>
  <c r="W217" i="2"/>
  <c r="V217" i="2"/>
  <c r="K217" i="2"/>
  <c r="J217" i="2"/>
  <c r="C217" i="2"/>
  <c r="CE216" i="2"/>
  <c r="CA216" i="2"/>
  <c r="BW216" i="2"/>
  <c r="BS216" i="2"/>
  <c r="BO216" i="2"/>
  <c r="BK216" i="2"/>
  <c r="BG216" i="2"/>
  <c r="BC216" i="2"/>
  <c r="AY216" i="2"/>
  <c r="AU216" i="2"/>
  <c r="AQ216" i="2"/>
  <c r="AM216" i="2"/>
  <c r="AI216" i="2"/>
  <c r="AE216" i="2"/>
  <c r="AA216" i="2"/>
  <c r="W216" i="2"/>
  <c r="V216" i="2"/>
  <c r="K216" i="2"/>
  <c r="J216" i="2"/>
  <c r="C216" i="2"/>
  <c r="CE215" i="2"/>
  <c r="CA215" i="2"/>
  <c r="BW215" i="2"/>
  <c r="BS215" i="2"/>
  <c r="BO215" i="2"/>
  <c r="BK215" i="2"/>
  <c r="BG215" i="2"/>
  <c r="BC215" i="2"/>
  <c r="AY215" i="2"/>
  <c r="AU215" i="2"/>
  <c r="AQ215" i="2"/>
  <c r="AM215" i="2"/>
  <c r="AI215" i="2"/>
  <c r="AE215" i="2"/>
  <c r="AA215" i="2"/>
  <c r="W215" i="2"/>
  <c r="V215" i="2"/>
  <c r="K215" i="2"/>
  <c r="J215" i="2"/>
  <c r="C215" i="2"/>
  <c r="CE214" i="2"/>
  <c r="CA214" i="2"/>
  <c r="BW214" i="2"/>
  <c r="BS214" i="2"/>
  <c r="BO214" i="2"/>
  <c r="BK214" i="2"/>
  <c r="BG214" i="2"/>
  <c r="BC214" i="2"/>
  <c r="AY214" i="2"/>
  <c r="AU214" i="2"/>
  <c r="AQ214" i="2"/>
  <c r="AM214" i="2"/>
  <c r="AI214" i="2"/>
  <c r="AE214" i="2"/>
  <c r="AA214" i="2"/>
  <c r="W214" i="2"/>
  <c r="V214" i="2"/>
  <c r="K214" i="2"/>
  <c r="J214" i="2"/>
  <c r="C214" i="2"/>
  <c r="CE213" i="2"/>
  <c r="CA213" i="2"/>
  <c r="BW213" i="2"/>
  <c r="BS213" i="2"/>
  <c r="BO213" i="2"/>
  <c r="BK213" i="2"/>
  <c r="BG213" i="2"/>
  <c r="BC213" i="2"/>
  <c r="AY213" i="2"/>
  <c r="AU213" i="2"/>
  <c r="AQ213" i="2"/>
  <c r="AM213" i="2"/>
  <c r="AI213" i="2"/>
  <c r="AE213" i="2"/>
  <c r="AA213" i="2"/>
  <c r="W213" i="2"/>
  <c r="V213" i="2"/>
  <c r="K213" i="2"/>
  <c r="J213" i="2"/>
  <c r="C213" i="2"/>
  <c r="CE212" i="2"/>
  <c r="CA212" i="2"/>
  <c r="BW212" i="2"/>
  <c r="BS212" i="2"/>
  <c r="BO212" i="2"/>
  <c r="BK212" i="2"/>
  <c r="BG212" i="2"/>
  <c r="BC212" i="2"/>
  <c r="AY212" i="2"/>
  <c r="AU212" i="2"/>
  <c r="AQ212" i="2"/>
  <c r="AM212" i="2"/>
  <c r="AI212" i="2"/>
  <c r="AE212" i="2"/>
  <c r="AA212" i="2"/>
  <c r="W212" i="2"/>
  <c r="V212" i="2"/>
  <c r="K212" i="2"/>
  <c r="J212" i="2"/>
  <c r="C212" i="2"/>
  <c r="CE211" i="2"/>
  <c r="CA211" i="2"/>
  <c r="BW211" i="2"/>
  <c r="BS211" i="2"/>
  <c r="BO211" i="2"/>
  <c r="BK211" i="2"/>
  <c r="BG211" i="2"/>
  <c r="BC211" i="2"/>
  <c r="AY211" i="2"/>
  <c r="AU211" i="2"/>
  <c r="AQ211" i="2"/>
  <c r="AM211" i="2"/>
  <c r="AI211" i="2"/>
  <c r="AE211" i="2"/>
  <c r="AA211" i="2"/>
  <c r="W211" i="2"/>
  <c r="V211" i="2"/>
  <c r="K211" i="2"/>
  <c r="J211" i="2"/>
  <c r="C211" i="2"/>
  <c r="CE210" i="2"/>
  <c r="CA210" i="2"/>
  <c r="BW210" i="2"/>
  <c r="BS210" i="2"/>
  <c r="BO210" i="2"/>
  <c r="BK210" i="2"/>
  <c r="BG210" i="2"/>
  <c r="BC210" i="2"/>
  <c r="AY210" i="2"/>
  <c r="AU210" i="2"/>
  <c r="AQ210" i="2"/>
  <c r="AM210" i="2"/>
  <c r="AI210" i="2"/>
  <c r="AE210" i="2"/>
  <c r="AA210" i="2"/>
  <c r="W210" i="2"/>
  <c r="V210" i="2"/>
  <c r="K210" i="2"/>
  <c r="J210" i="2"/>
  <c r="C210" i="2"/>
  <c r="CE209" i="2"/>
  <c r="CA209" i="2"/>
  <c r="BW209" i="2"/>
  <c r="BS209" i="2"/>
  <c r="BO209" i="2"/>
  <c r="BK209" i="2"/>
  <c r="BG209" i="2"/>
  <c r="BC209" i="2"/>
  <c r="AY209" i="2"/>
  <c r="AU209" i="2"/>
  <c r="AQ209" i="2"/>
  <c r="AM209" i="2"/>
  <c r="AI209" i="2"/>
  <c r="AE209" i="2"/>
  <c r="AA209" i="2"/>
  <c r="W209" i="2"/>
  <c r="V209" i="2"/>
  <c r="K209" i="2"/>
  <c r="J209" i="2"/>
  <c r="C209" i="2"/>
  <c r="E205" i="2"/>
  <c r="D205" i="2"/>
  <c r="CE204" i="2"/>
  <c r="CA204" i="2"/>
  <c r="BW204" i="2"/>
  <c r="BS204" i="2"/>
  <c r="BO204" i="2"/>
  <c r="BK204" i="2"/>
  <c r="BG204" i="2"/>
  <c r="BC204" i="2"/>
  <c r="AY204" i="2"/>
  <c r="AU204" i="2"/>
  <c r="AQ204" i="2"/>
  <c r="AM204" i="2"/>
  <c r="AI204" i="2"/>
  <c r="AE204" i="2"/>
  <c r="AA204" i="2"/>
  <c r="W204" i="2"/>
  <c r="V204" i="2"/>
  <c r="K204" i="2"/>
  <c r="J204" i="2"/>
  <c r="C204" i="2"/>
  <c r="CE203" i="2"/>
  <c r="CA203" i="2"/>
  <c r="BW203" i="2"/>
  <c r="BS203" i="2"/>
  <c r="BO203" i="2"/>
  <c r="BK203" i="2"/>
  <c r="BG203" i="2"/>
  <c r="BC203" i="2"/>
  <c r="AY203" i="2"/>
  <c r="AU203" i="2"/>
  <c r="AQ203" i="2"/>
  <c r="AM203" i="2"/>
  <c r="AI203" i="2"/>
  <c r="AE203" i="2"/>
  <c r="AA203" i="2"/>
  <c r="W203" i="2"/>
  <c r="V203" i="2"/>
  <c r="K203" i="2"/>
  <c r="J203" i="2"/>
  <c r="C203" i="2"/>
  <c r="CE202" i="2"/>
  <c r="CA202" i="2"/>
  <c r="BW202" i="2"/>
  <c r="BS202" i="2"/>
  <c r="BO202" i="2"/>
  <c r="BK202" i="2"/>
  <c r="BG202" i="2"/>
  <c r="BC202" i="2"/>
  <c r="AY202" i="2"/>
  <c r="AU202" i="2"/>
  <c r="AQ202" i="2"/>
  <c r="AM202" i="2"/>
  <c r="AI202" i="2"/>
  <c r="AE202" i="2"/>
  <c r="AA202" i="2"/>
  <c r="W202" i="2"/>
  <c r="V202" i="2"/>
  <c r="K202" i="2"/>
  <c r="J202" i="2"/>
  <c r="C202" i="2"/>
  <c r="CE201" i="2"/>
  <c r="CA201" i="2"/>
  <c r="BW201" i="2"/>
  <c r="BS201" i="2"/>
  <c r="BO201" i="2"/>
  <c r="BK201" i="2"/>
  <c r="BG201" i="2"/>
  <c r="BC201" i="2"/>
  <c r="AY201" i="2"/>
  <c r="AU201" i="2"/>
  <c r="AQ201" i="2"/>
  <c r="AM201" i="2"/>
  <c r="AI201" i="2"/>
  <c r="AE201" i="2"/>
  <c r="AA201" i="2"/>
  <c r="W201" i="2"/>
  <c r="V201" i="2"/>
  <c r="K201" i="2"/>
  <c r="J201" i="2"/>
  <c r="C201" i="2"/>
  <c r="CE200" i="2"/>
  <c r="CA200" i="2"/>
  <c r="BW200" i="2"/>
  <c r="BS200" i="2"/>
  <c r="BO200" i="2"/>
  <c r="BK200" i="2"/>
  <c r="BG200" i="2"/>
  <c r="BC200" i="2"/>
  <c r="AY200" i="2"/>
  <c r="AU200" i="2"/>
  <c r="AQ200" i="2"/>
  <c r="AM200" i="2"/>
  <c r="AI200" i="2"/>
  <c r="AE200" i="2"/>
  <c r="AA200" i="2"/>
  <c r="W200" i="2"/>
  <c r="V200" i="2"/>
  <c r="K200" i="2"/>
  <c r="J200" i="2"/>
  <c r="C200" i="2"/>
  <c r="CE199" i="2"/>
  <c r="CA199" i="2"/>
  <c r="BW199" i="2"/>
  <c r="BS199" i="2"/>
  <c r="BO199" i="2"/>
  <c r="BK199" i="2"/>
  <c r="BG199" i="2"/>
  <c r="BC199" i="2"/>
  <c r="AY199" i="2"/>
  <c r="AU199" i="2"/>
  <c r="AQ199" i="2"/>
  <c r="AM199" i="2"/>
  <c r="AI199" i="2"/>
  <c r="AE199" i="2"/>
  <c r="AA199" i="2"/>
  <c r="W199" i="2"/>
  <c r="V199" i="2"/>
  <c r="K199" i="2"/>
  <c r="J199" i="2"/>
  <c r="C199" i="2"/>
  <c r="CE198" i="2"/>
  <c r="CA198" i="2"/>
  <c r="BW198" i="2"/>
  <c r="BS198" i="2"/>
  <c r="BO198" i="2"/>
  <c r="BK198" i="2"/>
  <c r="BG198" i="2"/>
  <c r="BC198" i="2"/>
  <c r="AY198" i="2"/>
  <c r="AU198" i="2"/>
  <c r="AQ198" i="2"/>
  <c r="AM198" i="2"/>
  <c r="AI198" i="2"/>
  <c r="AE198" i="2"/>
  <c r="AA198" i="2"/>
  <c r="W198" i="2"/>
  <c r="V198" i="2"/>
  <c r="K198" i="2"/>
  <c r="J198" i="2"/>
  <c r="C198" i="2"/>
  <c r="CE197" i="2"/>
  <c r="CA197" i="2"/>
  <c r="BW197" i="2"/>
  <c r="BS197" i="2"/>
  <c r="BO197" i="2"/>
  <c r="BK197" i="2"/>
  <c r="BG197" i="2"/>
  <c r="BC197" i="2"/>
  <c r="AY197" i="2"/>
  <c r="AU197" i="2"/>
  <c r="AQ197" i="2"/>
  <c r="AM197" i="2"/>
  <c r="AI197" i="2"/>
  <c r="AE197" i="2"/>
  <c r="AA197" i="2"/>
  <c r="W197" i="2"/>
  <c r="V197" i="2"/>
  <c r="K197" i="2"/>
  <c r="J197" i="2"/>
  <c r="C197" i="2"/>
  <c r="CE196" i="2"/>
  <c r="CA196" i="2"/>
  <c r="BW196" i="2"/>
  <c r="BS196" i="2"/>
  <c r="BO196" i="2"/>
  <c r="BK196" i="2"/>
  <c r="BG196" i="2"/>
  <c r="BC196" i="2"/>
  <c r="AY196" i="2"/>
  <c r="AU196" i="2"/>
  <c r="AQ196" i="2"/>
  <c r="AM196" i="2"/>
  <c r="AI196" i="2"/>
  <c r="AE196" i="2"/>
  <c r="AA196" i="2"/>
  <c r="W196" i="2"/>
  <c r="V196" i="2"/>
  <c r="K196" i="2"/>
  <c r="J196" i="2"/>
  <c r="C196" i="2"/>
  <c r="CE195" i="2"/>
  <c r="CA195" i="2"/>
  <c r="BW195" i="2"/>
  <c r="BS195" i="2"/>
  <c r="BO195" i="2"/>
  <c r="BK195" i="2"/>
  <c r="BG195" i="2"/>
  <c r="BC195" i="2"/>
  <c r="AY195" i="2"/>
  <c r="AU195" i="2"/>
  <c r="AQ195" i="2"/>
  <c r="AM195" i="2"/>
  <c r="AI195" i="2"/>
  <c r="AE195" i="2"/>
  <c r="AA195" i="2"/>
  <c r="W195" i="2"/>
  <c r="V195" i="2"/>
  <c r="K195" i="2"/>
  <c r="J195" i="2"/>
  <c r="C195" i="2"/>
  <c r="CE194" i="2"/>
  <c r="CA194" i="2"/>
  <c r="BW194" i="2"/>
  <c r="BS194" i="2"/>
  <c r="BO194" i="2"/>
  <c r="BK194" i="2"/>
  <c r="BG194" i="2"/>
  <c r="BC194" i="2"/>
  <c r="AY194" i="2"/>
  <c r="AU194" i="2"/>
  <c r="AQ194" i="2"/>
  <c r="AM194" i="2"/>
  <c r="AI194" i="2"/>
  <c r="AE194" i="2"/>
  <c r="AA194" i="2"/>
  <c r="W194" i="2"/>
  <c r="V194" i="2"/>
  <c r="K194" i="2"/>
  <c r="J194" i="2"/>
  <c r="C194" i="2"/>
  <c r="CE193" i="2"/>
  <c r="CA193" i="2"/>
  <c r="BW193" i="2"/>
  <c r="BS193" i="2"/>
  <c r="BO193" i="2"/>
  <c r="BK193" i="2"/>
  <c r="BG193" i="2"/>
  <c r="BC193" i="2"/>
  <c r="AY193" i="2"/>
  <c r="AU193" i="2"/>
  <c r="AQ193" i="2"/>
  <c r="AM193" i="2"/>
  <c r="AI193" i="2"/>
  <c r="AE193" i="2"/>
  <c r="AA193" i="2"/>
  <c r="W193" i="2"/>
  <c r="V193" i="2"/>
  <c r="K193" i="2"/>
  <c r="J193" i="2"/>
  <c r="C193" i="2"/>
  <c r="CE192" i="2"/>
  <c r="CA192" i="2"/>
  <c r="BW192" i="2"/>
  <c r="BS192" i="2"/>
  <c r="BO192" i="2"/>
  <c r="BK192" i="2"/>
  <c r="BG192" i="2"/>
  <c r="BC192" i="2"/>
  <c r="AY192" i="2"/>
  <c r="AU192" i="2"/>
  <c r="AQ192" i="2"/>
  <c r="AM192" i="2"/>
  <c r="AI192" i="2"/>
  <c r="AE192" i="2"/>
  <c r="AA192" i="2"/>
  <c r="W192" i="2"/>
  <c r="V192" i="2"/>
  <c r="K192" i="2"/>
  <c r="J192" i="2"/>
  <c r="C192" i="2"/>
  <c r="CE191" i="2"/>
  <c r="CA191" i="2"/>
  <c r="BW191" i="2"/>
  <c r="BS191" i="2"/>
  <c r="BO191" i="2"/>
  <c r="BK191" i="2"/>
  <c r="BG191" i="2"/>
  <c r="BC191" i="2"/>
  <c r="AY191" i="2"/>
  <c r="AU191" i="2"/>
  <c r="AQ191" i="2"/>
  <c r="AM191" i="2"/>
  <c r="AI191" i="2"/>
  <c r="AE191" i="2"/>
  <c r="AA191" i="2"/>
  <c r="W191" i="2"/>
  <c r="V191" i="2"/>
  <c r="K191" i="2"/>
  <c r="J191" i="2"/>
  <c r="C191" i="2"/>
  <c r="CE190" i="2"/>
  <c r="CA190" i="2"/>
  <c r="BW190" i="2"/>
  <c r="BS190" i="2"/>
  <c r="BO190" i="2"/>
  <c r="BK190" i="2"/>
  <c r="BG190" i="2"/>
  <c r="BC190" i="2"/>
  <c r="AY190" i="2"/>
  <c r="AU190" i="2"/>
  <c r="AQ190" i="2"/>
  <c r="AM190" i="2"/>
  <c r="AI190" i="2"/>
  <c r="AE190" i="2"/>
  <c r="AA190" i="2"/>
  <c r="W190" i="2"/>
  <c r="V190" i="2"/>
  <c r="K190" i="2"/>
  <c r="J190" i="2"/>
  <c r="C190" i="2"/>
  <c r="CE189" i="2"/>
  <c r="CA189" i="2"/>
  <c r="BW189" i="2"/>
  <c r="BS189" i="2"/>
  <c r="BO189" i="2"/>
  <c r="BK189" i="2"/>
  <c r="BG189" i="2"/>
  <c r="BC189" i="2"/>
  <c r="AY189" i="2"/>
  <c r="AU189" i="2"/>
  <c r="AQ189" i="2"/>
  <c r="AM189" i="2"/>
  <c r="AI189" i="2"/>
  <c r="AE189" i="2"/>
  <c r="AA189" i="2"/>
  <c r="W189" i="2"/>
  <c r="V189" i="2"/>
  <c r="K189" i="2"/>
  <c r="J189" i="2"/>
  <c r="C189" i="2"/>
  <c r="CE188" i="2"/>
  <c r="CA188" i="2"/>
  <c r="BW188" i="2"/>
  <c r="BS188" i="2"/>
  <c r="BO188" i="2"/>
  <c r="BK188" i="2"/>
  <c r="BG188" i="2"/>
  <c r="BC188" i="2"/>
  <c r="AY188" i="2"/>
  <c r="AU188" i="2"/>
  <c r="AQ188" i="2"/>
  <c r="AM188" i="2"/>
  <c r="AI188" i="2"/>
  <c r="AE188" i="2"/>
  <c r="AA188" i="2"/>
  <c r="W188" i="2"/>
  <c r="V188" i="2"/>
  <c r="K188" i="2"/>
  <c r="J188" i="2"/>
  <c r="C188" i="2"/>
  <c r="CE187" i="2"/>
  <c r="CA187" i="2"/>
  <c r="BW187" i="2"/>
  <c r="BS187" i="2"/>
  <c r="BO187" i="2"/>
  <c r="BK187" i="2"/>
  <c r="BG187" i="2"/>
  <c r="BC187" i="2"/>
  <c r="AY187" i="2"/>
  <c r="AU187" i="2"/>
  <c r="AQ187" i="2"/>
  <c r="AM187" i="2"/>
  <c r="AI187" i="2"/>
  <c r="AE187" i="2"/>
  <c r="AA187" i="2"/>
  <c r="W187" i="2"/>
  <c r="V187" i="2"/>
  <c r="K187" i="2"/>
  <c r="J187" i="2"/>
  <c r="C187" i="2"/>
  <c r="CE186" i="2"/>
  <c r="CA186" i="2"/>
  <c r="BW186" i="2"/>
  <c r="BS186" i="2"/>
  <c r="BO186" i="2"/>
  <c r="BK186" i="2"/>
  <c r="BG186" i="2"/>
  <c r="BC186" i="2"/>
  <c r="AY186" i="2"/>
  <c r="AU186" i="2"/>
  <c r="AQ186" i="2"/>
  <c r="AM186" i="2"/>
  <c r="AI186" i="2"/>
  <c r="AE186" i="2"/>
  <c r="AA186" i="2"/>
  <c r="W186" i="2"/>
  <c r="V186" i="2"/>
  <c r="K186" i="2"/>
  <c r="J186" i="2"/>
  <c r="C186" i="2"/>
  <c r="CE185" i="2"/>
  <c r="CA185" i="2"/>
  <c r="BW185" i="2"/>
  <c r="BS185" i="2"/>
  <c r="BO185" i="2"/>
  <c r="BK185" i="2"/>
  <c r="BG185" i="2"/>
  <c r="BC185" i="2"/>
  <c r="AY185" i="2"/>
  <c r="AU185" i="2"/>
  <c r="AQ185" i="2"/>
  <c r="AM185" i="2"/>
  <c r="AI185" i="2"/>
  <c r="AE185" i="2"/>
  <c r="AA185" i="2"/>
  <c r="W185" i="2"/>
  <c r="V185" i="2"/>
  <c r="K185" i="2"/>
  <c r="J185" i="2"/>
  <c r="C185" i="2"/>
  <c r="CE184" i="2"/>
  <c r="CA184" i="2"/>
  <c r="BW184" i="2"/>
  <c r="BS184" i="2"/>
  <c r="BO184" i="2"/>
  <c r="BK184" i="2"/>
  <c r="BG184" i="2"/>
  <c r="BC184" i="2"/>
  <c r="AY184" i="2"/>
  <c r="AU184" i="2"/>
  <c r="AQ184" i="2"/>
  <c r="AM184" i="2"/>
  <c r="AI184" i="2"/>
  <c r="AE184" i="2"/>
  <c r="AA184" i="2"/>
  <c r="W184" i="2"/>
  <c r="V184" i="2"/>
  <c r="K184" i="2"/>
  <c r="J184" i="2"/>
  <c r="C184" i="2"/>
  <c r="E180" i="2"/>
  <c r="D180" i="2"/>
  <c r="CE179" i="2"/>
  <c r="CA179" i="2"/>
  <c r="BW179" i="2"/>
  <c r="BS179" i="2"/>
  <c r="BO179" i="2"/>
  <c r="BK179" i="2"/>
  <c r="BG179" i="2"/>
  <c r="BC179" i="2"/>
  <c r="AY179" i="2"/>
  <c r="AU179" i="2"/>
  <c r="AQ179" i="2"/>
  <c r="AM179" i="2"/>
  <c r="AI179" i="2"/>
  <c r="AE179" i="2"/>
  <c r="AA179" i="2"/>
  <c r="W179" i="2"/>
  <c r="V179" i="2"/>
  <c r="K179" i="2"/>
  <c r="J179" i="2"/>
  <c r="C179" i="2"/>
  <c r="CE178" i="2"/>
  <c r="CA178" i="2"/>
  <c r="BW178" i="2"/>
  <c r="BS178" i="2"/>
  <c r="BO178" i="2"/>
  <c r="BK178" i="2"/>
  <c r="BG178" i="2"/>
  <c r="BC178" i="2"/>
  <c r="AY178" i="2"/>
  <c r="AU178" i="2"/>
  <c r="AQ178" i="2"/>
  <c r="AM178" i="2"/>
  <c r="AI178" i="2"/>
  <c r="AE178" i="2"/>
  <c r="AA178" i="2"/>
  <c r="W178" i="2"/>
  <c r="V178" i="2"/>
  <c r="K178" i="2"/>
  <c r="J178" i="2"/>
  <c r="C178" i="2"/>
  <c r="CE177" i="2"/>
  <c r="CA177" i="2"/>
  <c r="BW177" i="2"/>
  <c r="BS177" i="2"/>
  <c r="BO177" i="2"/>
  <c r="BK177" i="2"/>
  <c r="BG177" i="2"/>
  <c r="BC177" i="2"/>
  <c r="AY177" i="2"/>
  <c r="AU177" i="2"/>
  <c r="AQ177" i="2"/>
  <c r="AM177" i="2"/>
  <c r="AI177" i="2"/>
  <c r="AE177" i="2"/>
  <c r="AA177" i="2"/>
  <c r="W177" i="2"/>
  <c r="V177" i="2"/>
  <c r="K177" i="2"/>
  <c r="J177" i="2"/>
  <c r="C177" i="2"/>
  <c r="CE176" i="2"/>
  <c r="CA176" i="2"/>
  <c r="BW176" i="2"/>
  <c r="BS176" i="2"/>
  <c r="BO176" i="2"/>
  <c r="BK176" i="2"/>
  <c r="BG176" i="2"/>
  <c r="BC176" i="2"/>
  <c r="AY176" i="2"/>
  <c r="AU176" i="2"/>
  <c r="AQ176" i="2"/>
  <c r="AM176" i="2"/>
  <c r="AI176" i="2"/>
  <c r="AE176" i="2"/>
  <c r="AA176" i="2"/>
  <c r="W176" i="2"/>
  <c r="V176" i="2"/>
  <c r="K176" i="2"/>
  <c r="J176" i="2"/>
  <c r="C176" i="2"/>
  <c r="CE175" i="2"/>
  <c r="CA175" i="2"/>
  <c r="BW175" i="2"/>
  <c r="BS175" i="2"/>
  <c r="BO175" i="2"/>
  <c r="BK175" i="2"/>
  <c r="BG175" i="2"/>
  <c r="BC175" i="2"/>
  <c r="AY175" i="2"/>
  <c r="AU175" i="2"/>
  <c r="AQ175" i="2"/>
  <c r="AM175" i="2"/>
  <c r="AI175" i="2"/>
  <c r="AE175" i="2"/>
  <c r="AA175" i="2"/>
  <c r="W175" i="2"/>
  <c r="V175" i="2"/>
  <c r="K175" i="2"/>
  <c r="J175" i="2"/>
  <c r="C175" i="2"/>
  <c r="CE174" i="2"/>
  <c r="CA174" i="2"/>
  <c r="BW174" i="2"/>
  <c r="BS174" i="2"/>
  <c r="BO174" i="2"/>
  <c r="BK174" i="2"/>
  <c r="BG174" i="2"/>
  <c r="BC174" i="2"/>
  <c r="AY174" i="2"/>
  <c r="AU174" i="2"/>
  <c r="AQ174" i="2"/>
  <c r="AM174" i="2"/>
  <c r="AI174" i="2"/>
  <c r="AE174" i="2"/>
  <c r="AA174" i="2"/>
  <c r="W174" i="2"/>
  <c r="V174" i="2"/>
  <c r="K174" i="2"/>
  <c r="J174" i="2"/>
  <c r="C174" i="2"/>
  <c r="CE173" i="2"/>
  <c r="CA173" i="2"/>
  <c r="BW173" i="2"/>
  <c r="BS173" i="2"/>
  <c r="BO173" i="2"/>
  <c r="BK173" i="2"/>
  <c r="BG173" i="2"/>
  <c r="BC173" i="2"/>
  <c r="AY173" i="2"/>
  <c r="AU173" i="2"/>
  <c r="AQ173" i="2"/>
  <c r="AM173" i="2"/>
  <c r="AI173" i="2"/>
  <c r="AE173" i="2"/>
  <c r="AA173" i="2"/>
  <c r="W173" i="2"/>
  <c r="V173" i="2"/>
  <c r="K173" i="2"/>
  <c r="J173" i="2"/>
  <c r="C173" i="2"/>
  <c r="CE172" i="2"/>
  <c r="CA172" i="2"/>
  <c r="BW172" i="2"/>
  <c r="BS172" i="2"/>
  <c r="BO172" i="2"/>
  <c r="BK172" i="2"/>
  <c r="BG172" i="2"/>
  <c r="BC172" i="2"/>
  <c r="AY172" i="2"/>
  <c r="AU172" i="2"/>
  <c r="AQ172" i="2"/>
  <c r="AM172" i="2"/>
  <c r="AI172" i="2"/>
  <c r="AE172" i="2"/>
  <c r="AA172" i="2"/>
  <c r="W172" i="2"/>
  <c r="V172" i="2"/>
  <c r="K172" i="2"/>
  <c r="J172" i="2"/>
  <c r="C172" i="2"/>
  <c r="CE171" i="2"/>
  <c r="CA171" i="2"/>
  <c r="BW171" i="2"/>
  <c r="BS171" i="2"/>
  <c r="BO171" i="2"/>
  <c r="BK171" i="2"/>
  <c r="BG171" i="2"/>
  <c r="BC171" i="2"/>
  <c r="AY171" i="2"/>
  <c r="AU171" i="2"/>
  <c r="AQ171" i="2"/>
  <c r="AM171" i="2"/>
  <c r="AI171" i="2"/>
  <c r="AE171" i="2"/>
  <c r="AA171" i="2"/>
  <c r="W171" i="2"/>
  <c r="V171" i="2"/>
  <c r="K171" i="2"/>
  <c r="J171" i="2"/>
  <c r="C171" i="2"/>
  <c r="CE170" i="2"/>
  <c r="CA170" i="2"/>
  <c r="BW170" i="2"/>
  <c r="BS170" i="2"/>
  <c r="BO170" i="2"/>
  <c r="BK170" i="2"/>
  <c r="BG170" i="2"/>
  <c r="BC170" i="2"/>
  <c r="AY170" i="2"/>
  <c r="AU170" i="2"/>
  <c r="AQ170" i="2"/>
  <c r="AM170" i="2"/>
  <c r="AI170" i="2"/>
  <c r="AE170" i="2"/>
  <c r="AA170" i="2"/>
  <c r="W170" i="2"/>
  <c r="V170" i="2"/>
  <c r="K170" i="2"/>
  <c r="J170" i="2"/>
  <c r="C170" i="2"/>
  <c r="CE169" i="2"/>
  <c r="CA169" i="2"/>
  <c r="BW169" i="2"/>
  <c r="BS169" i="2"/>
  <c r="BO169" i="2"/>
  <c r="BK169" i="2"/>
  <c r="BG169" i="2"/>
  <c r="BC169" i="2"/>
  <c r="AY169" i="2"/>
  <c r="AU169" i="2"/>
  <c r="AQ169" i="2"/>
  <c r="AM169" i="2"/>
  <c r="AI169" i="2"/>
  <c r="AE169" i="2"/>
  <c r="AA169" i="2"/>
  <c r="W169" i="2"/>
  <c r="V169" i="2"/>
  <c r="K169" i="2"/>
  <c r="J169" i="2"/>
  <c r="C169" i="2"/>
  <c r="CE168" i="2"/>
  <c r="CA168" i="2"/>
  <c r="BW168" i="2"/>
  <c r="BS168" i="2"/>
  <c r="BO168" i="2"/>
  <c r="BK168" i="2"/>
  <c r="BG168" i="2"/>
  <c r="BC168" i="2"/>
  <c r="AY168" i="2"/>
  <c r="AU168" i="2"/>
  <c r="AQ168" i="2"/>
  <c r="AM168" i="2"/>
  <c r="AI168" i="2"/>
  <c r="AE168" i="2"/>
  <c r="AA168" i="2"/>
  <c r="W168" i="2"/>
  <c r="V168" i="2"/>
  <c r="K168" i="2"/>
  <c r="J168" i="2"/>
  <c r="C168" i="2"/>
  <c r="CE167" i="2"/>
  <c r="CA167" i="2"/>
  <c r="BW167" i="2"/>
  <c r="BS167" i="2"/>
  <c r="BO167" i="2"/>
  <c r="BK167" i="2"/>
  <c r="BG167" i="2"/>
  <c r="BC167" i="2"/>
  <c r="AY167" i="2"/>
  <c r="AU167" i="2"/>
  <c r="AQ167" i="2"/>
  <c r="AM167" i="2"/>
  <c r="AI167" i="2"/>
  <c r="AE167" i="2"/>
  <c r="AA167" i="2"/>
  <c r="W167" i="2"/>
  <c r="V167" i="2"/>
  <c r="K167" i="2"/>
  <c r="J167" i="2"/>
  <c r="C167" i="2"/>
  <c r="CE166" i="2"/>
  <c r="CA166" i="2"/>
  <c r="BW166" i="2"/>
  <c r="BS166" i="2"/>
  <c r="BO166" i="2"/>
  <c r="BK166" i="2"/>
  <c r="BG166" i="2"/>
  <c r="BC166" i="2"/>
  <c r="AY166" i="2"/>
  <c r="AU166" i="2"/>
  <c r="AQ166" i="2"/>
  <c r="AM166" i="2"/>
  <c r="AI166" i="2"/>
  <c r="AE166" i="2"/>
  <c r="AA166" i="2"/>
  <c r="W166" i="2"/>
  <c r="V166" i="2"/>
  <c r="K166" i="2"/>
  <c r="J166" i="2"/>
  <c r="C166" i="2"/>
  <c r="CE165" i="2"/>
  <c r="CA165" i="2"/>
  <c r="BW165" i="2"/>
  <c r="BS165" i="2"/>
  <c r="BO165" i="2"/>
  <c r="BK165" i="2"/>
  <c r="BG165" i="2"/>
  <c r="BC165" i="2"/>
  <c r="AY165" i="2"/>
  <c r="AU165" i="2"/>
  <c r="AQ165" i="2"/>
  <c r="AM165" i="2"/>
  <c r="AI165" i="2"/>
  <c r="AE165" i="2"/>
  <c r="AA165" i="2"/>
  <c r="W165" i="2"/>
  <c r="V165" i="2"/>
  <c r="K165" i="2"/>
  <c r="J165" i="2"/>
  <c r="C165" i="2"/>
  <c r="CE164" i="2"/>
  <c r="CA164" i="2"/>
  <c r="BW164" i="2"/>
  <c r="BS164" i="2"/>
  <c r="BO164" i="2"/>
  <c r="BK164" i="2"/>
  <c r="BG164" i="2"/>
  <c r="BC164" i="2"/>
  <c r="AY164" i="2"/>
  <c r="AU164" i="2"/>
  <c r="AQ164" i="2"/>
  <c r="AM164" i="2"/>
  <c r="AI164" i="2"/>
  <c r="AE164" i="2"/>
  <c r="AA164" i="2"/>
  <c r="W164" i="2"/>
  <c r="V164" i="2"/>
  <c r="K164" i="2"/>
  <c r="J164" i="2"/>
  <c r="C164" i="2"/>
  <c r="CE163" i="2"/>
  <c r="CA163" i="2"/>
  <c r="BW163" i="2"/>
  <c r="BS163" i="2"/>
  <c r="BO163" i="2"/>
  <c r="BK163" i="2"/>
  <c r="BG163" i="2"/>
  <c r="BC163" i="2"/>
  <c r="AY163" i="2"/>
  <c r="AU163" i="2"/>
  <c r="AQ163" i="2"/>
  <c r="AM163" i="2"/>
  <c r="AI163" i="2"/>
  <c r="AE163" i="2"/>
  <c r="AA163" i="2"/>
  <c r="W163" i="2"/>
  <c r="V163" i="2"/>
  <c r="K163" i="2"/>
  <c r="J163" i="2"/>
  <c r="C163" i="2"/>
  <c r="CE162" i="2"/>
  <c r="CA162" i="2"/>
  <c r="BW162" i="2"/>
  <c r="BS162" i="2"/>
  <c r="BO162" i="2"/>
  <c r="BK162" i="2"/>
  <c r="BG162" i="2"/>
  <c r="BC162" i="2"/>
  <c r="AY162" i="2"/>
  <c r="AU162" i="2"/>
  <c r="AQ162" i="2"/>
  <c r="AM162" i="2"/>
  <c r="AI162" i="2"/>
  <c r="AE162" i="2"/>
  <c r="AA162" i="2"/>
  <c r="W162" i="2"/>
  <c r="V162" i="2"/>
  <c r="K162" i="2"/>
  <c r="J162" i="2"/>
  <c r="C162" i="2"/>
  <c r="CE161" i="2"/>
  <c r="CA161" i="2"/>
  <c r="BW161" i="2"/>
  <c r="BS161" i="2"/>
  <c r="BO161" i="2"/>
  <c r="BK161" i="2"/>
  <c r="BG161" i="2"/>
  <c r="BC161" i="2"/>
  <c r="AY161" i="2"/>
  <c r="AU161" i="2"/>
  <c r="AQ161" i="2"/>
  <c r="AM161" i="2"/>
  <c r="AI161" i="2"/>
  <c r="AE161" i="2"/>
  <c r="AA161" i="2"/>
  <c r="W161" i="2"/>
  <c r="V161" i="2"/>
  <c r="K161" i="2"/>
  <c r="J161" i="2"/>
  <c r="C161" i="2"/>
  <c r="CE160" i="2"/>
  <c r="CA160" i="2"/>
  <c r="BW160" i="2"/>
  <c r="BS160" i="2"/>
  <c r="BO160" i="2"/>
  <c r="BK160" i="2"/>
  <c r="BG160" i="2"/>
  <c r="BC160" i="2"/>
  <c r="AY160" i="2"/>
  <c r="AU160" i="2"/>
  <c r="AQ160" i="2"/>
  <c r="AM160" i="2"/>
  <c r="AI160" i="2"/>
  <c r="AE160" i="2"/>
  <c r="AA160" i="2"/>
  <c r="W160" i="2"/>
  <c r="V160" i="2"/>
  <c r="K160" i="2"/>
  <c r="J160" i="2"/>
  <c r="C160" i="2"/>
  <c r="CE159" i="2"/>
  <c r="CA159" i="2"/>
  <c r="BW159" i="2"/>
  <c r="BS159" i="2"/>
  <c r="BO159" i="2"/>
  <c r="BK159" i="2"/>
  <c r="BG159" i="2"/>
  <c r="BC159" i="2"/>
  <c r="AY159" i="2"/>
  <c r="AU159" i="2"/>
  <c r="AQ159" i="2"/>
  <c r="AM159" i="2"/>
  <c r="AI159" i="2"/>
  <c r="AE159" i="2"/>
  <c r="AA159" i="2"/>
  <c r="W159" i="2"/>
  <c r="V159" i="2"/>
  <c r="K159" i="2"/>
  <c r="J159" i="2"/>
  <c r="C159" i="2"/>
  <c r="E155" i="2"/>
  <c r="D155" i="2"/>
  <c r="CE154" i="2"/>
  <c r="CA154" i="2"/>
  <c r="BW154" i="2"/>
  <c r="BS154" i="2"/>
  <c r="BO154" i="2"/>
  <c r="BK154" i="2"/>
  <c r="BG154" i="2"/>
  <c r="BC154" i="2"/>
  <c r="AY154" i="2"/>
  <c r="AU154" i="2"/>
  <c r="AQ154" i="2"/>
  <c r="AM154" i="2"/>
  <c r="AI154" i="2"/>
  <c r="AE154" i="2"/>
  <c r="AA154" i="2"/>
  <c r="W154" i="2"/>
  <c r="V154" i="2"/>
  <c r="K154" i="2"/>
  <c r="J154" i="2"/>
  <c r="C154" i="2"/>
  <c r="CE153" i="2"/>
  <c r="CA153" i="2"/>
  <c r="BW153" i="2"/>
  <c r="BS153" i="2"/>
  <c r="BO153" i="2"/>
  <c r="BK153" i="2"/>
  <c r="BG153" i="2"/>
  <c r="BC153" i="2"/>
  <c r="AY153" i="2"/>
  <c r="AU153" i="2"/>
  <c r="AQ153" i="2"/>
  <c r="AM153" i="2"/>
  <c r="AI153" i="2"/>
  <c r="AE153" i="2"/>
  <c r="AA153" i="2"/>
  <c r="W153" i="2"/>
  <c r="V153" i="2"/>
  <c r="K153" i="2"/>
  <c r="J153" i="2"/>
  <c r="C153" i="2"/>
  <c r="CE152" i="2"/>
  <c r="CA152" i="2"/>
  <c r="BW152" i="2"/>
  <c r="BS152" i="2"/>
  <c r="BO152" i="2"/>
  <c r="BK152" i="2"/>
  <c r="BG152" i="2"/>
  <c r="BC152" i="2"/>
  <c r="AY152" i="2"/>
  <c r="AU152" i="2"/>
  <c r="AQ152" i="2"/>
  <c r="AM152" i="2"/>
  <c r="AI152" i="2"/>
  <c r="AE152" i="2"/>
  <c r="AA152" i="2"/>
  <c r="W152" i="2"/>
  <c r="V152" i="2"/>
  <c r="K152" i="2"/>
  <c r="J152" i="2"/>
  <c r="C152" i="2"/>
  <c r="CE151" i="2"/>
  <c r="CA151" i="2"/>
  <c r="BW151" i="2"/>
  <c r="BS151" i="2"/>
  <c r="BO151" i="2"/>
  <c r="BK151" i="2"/>
  <c r="BG151" i="2"/>
  <c r="BC151" i="2"/>
  <c r="AY151" i="2"/>
  <c r="AU151" i="2"/>
  <c r="AQ151" i="2"/>
  <c r="AM151" i="2"/>
  <c r="AI151" i="2"/>
  <c r="AE151" i="2"/>
  <c r="AA151" i="2"/>
  <c r="W151" i="2"/>
  <c r="V151" i="2"/>
  <c r="K151" i="2"/>
  <c r="J151" i="2"/>
  <c r="C151" i="2"/>
  <c r="CE150" i="2"/>
  <c r="CA150" i="2"/>
  <c r="BW150" i="2"/>
  <c r="BS150" i="2"/>
  <c r="BO150" i="2"/>
  <c r="BK150" i="2"/>
  <c r="BG150" i="2"/>
  <c r="BC150" i="2"/>
  <c r="AY150" i="2"/>
  <c r="AU150" i="2"/>
  <c r="AQ150" i="2"/>
  <c r="AM150" i="2"/>
  <c r="AI150" i="2"/>
  <c r="AE150" i="2"/>
  <c r="AA150" i="2"/>
  <c r="W150" i="2"/>
  <c r="V150" i="2"/>
  <c r="K150" i="2"/>
  <c r="J150" i="2"/>
  <c r="C150" i="2"/>
  <c r="CE149" i="2"/>
  <c r="CA149" i="2"/>
  <c r="BW149" i="2"/>
  <c r="BS149" i="2"/>
  <c r="BO149" i="2"/>
  <c r="BK149" i="2"/>
  <c r="BG149" i="2"/>
  <c r="BC149" i="2"/>
  <c r="AY149" i="2"/>
  <c r="AU149" i="2"/>
  <c r="AQ149" i="2"/>
  <c r="AM149" i="2"/>
  <c r="AI149" i="2"/>
  <c r="AE149" i="2"/>
  <c r="AA149" i="2"/>
  <c r="W149" i="2"/>
  <c r="V149" i="2"/>
  <c r="K149" i="2"/>
  <c r="J149" i="2"/>
  <c r="C149" i="2"/>
  <c r="CE148" i="2"/>
  <c r="CA148" i="2"/>
  <c r="BW148" i="2"/>
  <c r="BS148" i="2"/>
  <c r="BO148" i="2"/>
  <c r="BK148" i="2"/>
  <c r="BG148" i="2"/>
  <c r="BC148" i="2"/>
  <c r="AY148" i="2"/>
  <c r="AU148" i="2"/>
  <c r="AQ148" i="2"/>
  <c r="AM148" i="2"/>
  <c r="AI148" i="2"/>
  <c r="AE148" i="2"/>
  <c r="AA148" i="2"/>
  <c r="W148" i="2"/>
  <c r="V148" i="2"/>
  <c r="K148" i="2"/>
  <c r="J148" i="2"/>
  <c r="C148" i="2"/>
  <c r="CE147" i="2"/>
  <c r="CA147" i="2"/>
  <c r="BW147" i="2"/>
  <c r="BS147" i="2"/>
  <c r="BO147" i="2"/>
  <c r="BK147" i="2"/>
  <c r="BG147" i="2"/>
  <c r="BC147" i="2"/>
  <c r="AY147" i="2"/>
  <c r="AU147" i="2"/>
  <c r="AQ147" i="2"/>
  <c r="AM147" i="2"/>
  <c r="AI147" i="2"/>
  <c r="AE147" i="2"/>
  <c r="AA147" i="2"/>
  <c r="W147" i="2"/>
  <c r="V147" i="2"/>
  <c r="K147" i="2"/>
  <c r="J147" i="2"/>
  <c r="C147" i="2"/>
  <c r="CE146" i="2"/>
  <c r="CA146" i="2"/>
  <c r="BW146" i="2"/>
  <c r="BS146" i="2"/>
  <c r="BO146" i="2"/>
  <c r="BK146" i="2"/>
  <c r="BG146" i="2"/>
  <c r="BC146" i="2"/>
  <c r="AY146" i="2"/>
  <c r="AU146" i="2"/>
  <c r="AQ146" i="2"/>
  <c r="AM146" i="2"/>
  <c r="AI146" i="2"/>
  <c r="AE146" i="2"/>
  <c r="AA146" i="2"/>
  <c r="W146" i="2"/>
  <c r="V146" i="2"/>
  <c r="K146" i="2"/>
  <c r="J146" i="2"/>
  <c r="C146" i="2"/>
  <c r="CE145" i="2"/>
  <c r="CA145" i="2"/>
  <c r="BW145" i="2"/>
  <c r="BS145" i="2"/>
  <c r="BO145" i="2"/>
  <c r="BK145" i="2"/>
  <c r="BG145" i="2"/>
  <c r="BC145" i="2"/>
  <c r="AY145" i="2"/>
  <c r="AU145" i="2"/>
  <c r="AQ145" i="2"/>
  <c r="AM145" i="2"/>
  <c r="AI145" i="2"/>
  <c r="AE145" i="2"/>
  <c r="AA145" i="2"/>
  <c r="W145" i="2"/>
  <c r="V145" i="2"/>
  <c r="K145" i="2"/>
  <c r="J145" i="2"/>
  <c r="C145" i="2"/>
  <c r="CE144" i="2"/>
  <c r="CA144" i="2"/>
  <c r="BW144" i="2"/>
  <c r="BS144" i="2"/>
  <c r="BO144" i="2"/>
  <c r="BK144" i="2"/>
  <c r="BG144" i="2"/>
  <c r="BC144" i="2"/>
  <c r="AY144" i="2"/>
  <c r="AU144" i="2"/>
  <c r="AQ144" i="2"/>
  <c r="AM144" i="2"/>
  <c r="AI144" i="2"/>
  <c r="AE144" i="2"/>
  <c r="AA144" i="2"/>
  <c r="W144" i="2"/>
  <c r="V144" i="2"/>
  <c r="K144" i="2"/>
  <c r="J144" i="2"/>
  <c r="C144" i="2"/>
  <c r="CE143" i="2"/>
  <c r="CA143" i="2"/>
  <c r="BW143" i="2"/>
  <c r="BS143" i="2"/>
  <c r="BO143" i="2"/>
  <c r="BK143" i="2"/>
  <c r="BG143" i="2"/>
  <c r="BC143" i="2"/>
  <c r="AY143" i="2"/>
  <c r="AU143" i="2"/>
  <c r="AQ143" i="2"/>
  <c r="AM143" i="2"/>
  <c r="AI143" i="2"/>
  <c r="AE143" i="2"/>
  <c r="AA143" i="2"/>
  <c r="W143" i="2"/>
  <c r="V143" i="2"/>
  <c r="K143" i="2"/>
  <c r="J143" i="2"/>
  <c r="C143" i="2"/>
  <c r="CE142" i="2"/>
  <c r="CA142" i="2"/>
  <c r="BW142" i="2"/>
  <c r="BS142" i="2"/>
  <c r="BO142" i="2"/>
  <c r="BK142" i="2"/>
  <c r="BG142" i="2"/>
  <c r="BC142" i="2"/>
  <c r="AY142" i="2"/>
  <c r="AU142" i="2"/>
  <c r="AQ142" i="2"/>
  <c r="AM142" i="2"/>
  <c r="AI142" i="2"/>
  <c r="AE142" i="2"/>
  <c r="AA142" i="2"/>
  <c r="W142" i="2"/>
  <c r="V142" i="2"/>
  <c r="K142" i="2"/>
  <c r="J142" i="2"/>
  <c r="C142" i="2"/>
  <c r="CE141" i="2"/>
  <c r="CA141" i="2"/>
  <c r="BW141" i="2"/>
  <c r="BS141" i="2"/>
  <c r="BO141" i="2"/>
  <c r="BK141" i="2"/>
  <c r="BG141" i="2"/>
  <c r="BC141" i="2"/>
  <c r="AY141" i="2"/>
  <c r="AU141" i="2"/>
  <c r="AQ141" i="2"/>
  <c r="AM141" i="2"/>
  <c r="AI141" i="2"/>
  <c r="AE141" i="2"/>
  <c r="AA141" i="2"/>
  <c r="W141" i="2"/>
  <c r="V141" i="2"/>
  <c r="K141" i="2"/>
  <c r="J141" i="2"/>
  <c r="C141" i="2"/>
  <c r="CE140" i="2"/>
  <c r="CA140" i="2"/>
  <c r="BW140" i="2"/>
  <c r="BS140" i="2"/>
  <c r="BO140" i="2"/>
  <c r="BK140" i="2"/>
  <c r="BG140" i="2"/>
  <c r="BC140" i="2"/>
  <c r="AY140" i="2"/>
  <c r="AU140" i="2"/>
  <c r="AQ140" i="2"/>
  <c r="AM140" i="2"/>
  <c r="AI140" i="2"/>
  <c r="AE140" i="2"/>
  <c r="AA140" i="2"/>
  <c r="W140" i="2"/>
  <c r="V140" i="2"/>
  <c r="K140" i="2"/>
  <c r="J140" i="2"/>
  <c r="C140" i="2"/>
  <c r="CE139" i="2"/>
  <c r="CA139" i="2"/>
  <c r="BW139" i="2"/>
  <c r="BS139" i="2"/>
  <c r="BO139" i="2"/>
  <c r="BK139" i="2"/>
  <c r="BG139" i="2"/>
  <c r="BC139" i="2"/>
  <c r="AY139" i="2"/>
  <c r="AU139" i="2"/>
  <c r="AQ139" i="2"/>
  <c r="AM139" i="2"/>
  <c r="AI139" i="2"/>
  <c r="AE139" i="2"/>
  <c r="AA139" i="2"/>
  <c r="W139" i="2"/>
  <c r="V139" i="2"/>
  <c r="K139" i="2"/>
  <c r="J139" i="2"/>
  <c r="C139" i="2"/>
  <c r="CE138" i="2"/>
  <c r="CA138" i="2"/>
  <c r="BW138" i="2"/>
  <c r="BS138" i="2"/>
  <c r="BO138" i="2"/>
  <c r="BK138" i="2"/>
  <c r="BG138" i="2"/>
  <c r="BC138" i="2"/>
  <c r="AY138" i="2"/>
  <c r="AU138" i="2"/>
  <c r="AQ138" i="2"/>
  <c r="AM138" i="2"/>
  <c r="AI138" i="2"/>
  <c r="AE138" i="2"/>
  <c r="AA138" i="2"/>
  <c r="W138" i="2"/>
  <c r="V138" i="2"/>
  <c r="K138" i="2"/>
  <c r="J138" i="2"/>
  <c r="C138" i="2"/>
  <c r="CE137" i="2"/>
  <c r="CA137" i="2"/>
  <c r="BW137" i="2"/>
  <c r="BS137" i="2"/>
  <c r="BO137" i="2"/>
  <c r="BK137" i="2"/>
  <c r="BG137" i="2"/>
  <c r="BC137" i="2"/>
  <c r="AY137" i="2"/>
  <c r="AU137" i="2"/>
  <c r="AQ137" i="2"/>
  <c r="AM137" i="2"/>
  <c r="AI137" i="2"/>
  <c r="AE137" i="2"/>
  <c r="AA137" i="2"/>
  <c r="W137" i="2"/>
  <c r="V137" i="2"/>
  <c r="K137" i="2"/>
  <c r="J137" i="2"/>
  <c r="C137" i="2"/>
  <c r="CE136" i="2"/>
  <c r="CA136" i="2"/>
  <c r="BW136" i="2"/>
  <c r="BS136" i="2"/>
  <c r="BO136" i="2"/>
  <c r="BK136" i="2"/>
  <c r="BG136" i="2"/>
  <c r="BC136" i="2"/>
  <c r="AY136" i="2"/>
  <c r="AU136" i="2"/>
  <c r="AQ136" i="2"/>
  <c r="AM136" i="2"/>
  <c r="AI136" i="2"/>
  <c r="AE136" i="2"/>
  <c r="AA136" i="2"/>
  <c r="W136" i="2"/>
  <c r="V136" i="2"/>
  <c r="K136" i="2"/>
  <c r="J136" i="2"/>
  <c r="C136" i="2"/>
  <c r="CE135" i="2"/>
  <c r="CA135" i="2"/>
  <c r="BW135" i="2"/>
  <c r="BS135" i="2"/>
  <c r="BO135" i="2"/>
  <c r="BK135" i="2"/>
  <c r="BG135" i="2"/>
  <c r="BC135" i="2"/>
  <c r="AY135" i="2"/>
  <c r="AU135" i="2"/>
  <c r="AQ135" i="2"/>
  <c r="AM135" i="2"/>
  <c r="AI135" i="2"/>
  <c r="AE135" i="2"/>
  <c r="AA135" i="2"/>
  <c r="W135" i="2"/>
  <c r="V135" i="2"/>
  <c r="K135" i="2"/>
  <c r="J135" i="2"/>
  <c r="C135" i="2"/>
  <c r="CE134" i="2"/>
  <c r="CA134" i="2"/>
  <c r="BW134" i="2"/>
  <c r="BS134" i="2"/>
  <c r="BO134" i="2"/>
  <c r="BK134" i="2"/>
  <c r="BG134" i="2"/>
  <c r="BC134" i="2"/>
  <c r="AY134" i="2"/>
  <c r="AU134" i="2"/>
  <c r="AQ134" i="2"/>
  <c r="AM134" i="2"/>
  <c r="AI134" i="2"/>
  <c r="AE134" i="2"/>
  <c r="AA134" i="2"/>
  <c r="W134" i="2"/>
  <c r="V134" i="2"/>
  <c r="K134" i="2"/>
  <c r="J134" i="2"/>
  <c r="C134" i="2"/>
  <c r="E130" i="2"/>
  <c r="D130" i="2"/>
  <c r="CE129" i="2"/>
  <c r="CA129" i="2"/>
  <c r="BW129" i="2"/>
  <c r="BS129" i="2"/>
  <c r="BO129" i="2"/>
  <c r="BK129" i="2"/>
  <c r="BG129" i="2"/>
  <c r="BC129" i="2"/>
  <c r="AY129" i="2"/>
  <c r="AU129" i="2"/>
  <c r="AQ129" i="2"/>
  <c r="AM129" i="2"/>
  <c r="AI129" i="2"/>
  <c r="AE129" i="2"/>
  <c r="AA129" i="2"/>
  <c r="C129" i="2"/>
  <c r="CE128" i="2"/>
  <c r="CA128" i="2"/>
  <c r="BW128" i="2"/>
  <c r="BS128" i="2"/>
  <c r="BO128" i="2"/>
  <c r="BK128" i="2"/>
  <c r="BG128" i="2"/>
  <c r="BC128" i="2"/>
  <c r="AY128" i="2"/>
  <c r="AU128" i="2"/>
  <c r="AQ128" i="2"/>
  <c r="AM128" i="2"/>
  <c r="AI128" i="2"/>
  <c r="AE128" i="2"/>
  <c r="AA128" i="2"/>
  <c r="C128" i="2"/>
  <c r="CE127" i="2"/>
  <c r="CA127" i="2"/>
  <c r="BW127" i="2"/>
  <c r="BS127" i="2"/>
  <c r="BO127" i="2"/>
  <c r="BK127" i="2"/>
  <c r="BG127" i="2"/>
  <c r="BC127" i="2"/>
  <c r="AY127" i="2"/>
  <c r="AU127" i="2"/>
  <c r="AQ127" i="2"/>
  <c r="AM127" i="2"/>
  <c r="AI127" i="2"/>
  <c r="AE127" i="2"/>
  <c r="AA127" i="2"/>
  <c r="C127" i="2"/>
  <c r="CE126" i="2"/>
  <c r="CA126" i="2"/>
  <c r="BW126" i="2"/>
  <c r="BS126" i="2"/>
  <c r="BO126" i="2"/>
  <c r="BK126" i="2"/>
  <c r="BG126" i="2"/>
  <c r="BC126" i="2"/>
  <c r="AY126" i="2"/>
  <c r="AU126" i="2"/>
  <c r="AQ126" i="2"/>
  <c r="AM126" i="2"/>
  <c r="AI126" i="2"/>
  <c r="AE126" i="2"/>
  <c r="AA126" i="2"/>
  <c r="C126" i="2"/>
  <c r="CE125" i="2"/>
  <c r="CA125" i="2"/>
  <c r="BW125" i="2"/>
  <c r="BS125" i="2"/>
  <c r="BO125" i="2"/>
  <c r="BK125" i="2"/>
  <c r="BG125" i="2"/>
  <c r="BC125" i="2"/>
  <c r="AY125" i="2"/>
  <c r="AU125" i="2"/>
  <c r="AQ125" i="2"/>
  <c r="AM125" i="2"/>
  <c r="AI125" i="2"/>
  <c r="AE125" i="2"/>
  <c r="AA125" i="2"/>
  <c r="C125" i="2"/>
  <c r="CE124" i="2"/>
  <c r="CA124" i="2"/>
  <c r="BW124" i="2"/>
  <c r="BS124" i="2"/>
  <c r="BO124" i="2"/>
  <c r="BK124" i="2"/>
  <c r="BG124" i="2"/>
  <c r="BC124" i="2"/>
  <c r="AY124" i="2"/>
  <c r="AU124" i="2"/>
  <c r="AQ124" i="2"/>
  <c r="AM124" i="2"/>
  <c r="AI124" i="2"/>
  <c r="AE124" i="2"/>
  <c r="AA124" i="2"/>
  <c r="C124" i="2"/>
  <c r="CE123" i="2"/>
  <c r="CA123" i="2"/>
  <c r="BW123" i="2"/>
  <c r="BS123" i="2"/>
  <c r="BO123" i="2"/>
  <c r="BK123" i="2"/>
  <c r="BG123" i="2"/>
  <c r="BC123" i="2"/>
  <c r="AY123" i="2"/>
  <c r="AU123" i="2"/>
  <c r="AQ123" i="2"/>
  <c r="AM123" i="2"/>
  <c r="AI123" i="2"/>
  <c r="AE123" i="2"/>
  <c r="AA123" i="2"/>
  <c r="C123" i="2"/>
  <c r="CE122" i="2"/>
  <c r="CA122" i="2"/>
  <c r="BW122" i="2"/>
  <c r="BS122" i="2"/>
  <c r="BO122" i="2"/>
  <c r="BK122" i="2"/>
  <c r="BG122" i="2"/>
  <c r="BC122" i="2"/>
  <c r="AY122" i="2"/>
  <c r="AU122" i="2"/>
  <c r="AQ122" i="2"/>
  <c r="AM122" i="2"/>
  <c r="AI122" i="2"/>
  <c r="AE122" i="2"/>
  <c r="AA122" i="2"/>
  <c r="C122" i="2"/>
  <c r="CE121" i="2"/>
  <c r="CA121" i="2"/>
  <c r="BW121" i="2"/>
  <c r="BS121" i="2"/>
  <c r="BO121" i="2"/>
  <c r="BK121" i="2"/>
  <c r="BG121" i="2"/>
  <c r="BC121" i="2"/>
  <c r="AY121" i="2"/>
  <c r="AU121" i="2"/>
  <c r="AQ121" i="2"/>
  <c r="AM121" i="2"/>
  <c r="AI121" i="2"/>
  <c r="AE121" i="2"/>
  <c r="AA121" i="2"/>
  <c r="C121" i="2"/>
  <c r="CE120" i="2"/>
  <c r="CA120" i="2"/>
  <c r="BW120" i="2"/>
  <c r="BS120" i="2"/>
  <c r="BO120" i="2"/>
  <c r="BK120" i="2"/>
  <c r="BG120" i="2"/>
  <c r="BC120" i="2"/>
  <c r="AY120" i="2"/>
  <c r="AU120" i="2"/>
  <c r="AQ120" i="2"/>
  <c r="AM120" i="2"/>
  <c r="AI120" i="2"/>
  <c r="AE120" i="2"/>
  <c r="AA120" i="2"/>
  <c r="C120" i="2"/>
  <c r="CE119" i="2"/>
  <c r="CA119" i="2"/>
  <c r="BW119" i="2"/>
  <c r="BS119" i="2"/>
  <c r="BO119" i="2"/>
  <c r="BK119" i="2"/>
  <c r="BG119" i="2"/>
  <c r="BC119" i="2"/>
  <c r="AY119" i="2"/>
  <c r="AU119" i="2"/>
  <c r="AQ119" i="2"/>
  <c r="AM119" i="2"/>
  <c r="AI119" i="2"/>
  <c r="AE119" i="2"/>
  <c r="AA119" i="2"/>
  <c r="C119" i="2"/>
  <c r="CE118" i="2"/>
  <c r="CA118" i="2"/>
  <c r="BW118" i="2"/>
  <c r="BS118" i="2"/>
  <c r="BO118" i="2"/>
  <c r="BK118" i="2"/>
  <c r="BG118" i="2"/>
  <c r="BC118" i="2"/>
  <c r="AY118" i="2"/>
  <c r="AU118" i="2"/>
  <c r="AQ118" i="2"/>
  <c r="AM118" i="2"/>
  <c r="AI118" i="2"/>
  <c r="AE118" i="2"/>
  <c r="AA118" i="2"/>
  <c r="C118" i="2"/>
  <c r="CE117" i="2"/>
  <c r="CA117" i="2"/>
  <c r="BW117" i="2"/>
  <c r="BS117" i="2"/>
  <c r="BO117" i="2"/>
  <c r="BK117" i="2"/>
  <c r="BG117" i="2"/>
  <c r="BC117" i="2"/>
  <c r="AY117" i="2"/>
  <c r="AU117" i="2"/>
  <c r="AQ117" i="2"/>
  <c r="AM117" i="2"/>
  <c r="AI117" i="2"/>
  <c r="AE117" i="2"/>
  <c r="AA117" i="2"/>
  <c r="C117" i="2"/>
  <c r="CE116" i="2"/>
  <c r="CA116" i="2"/>
  <c r="BW116" i="2"/>
  <c r="BS116" i="2"/>
  <c r="BO116" i="2"/>
  <c r="BK116" i="2"/>
  <c r="BG116" i="2"/>
  <c r="BC116" i="2"/>
  <c r="AY116" i="2"/>
  <c r="AU116" i="2"/>
  <c r="AQ116" i="2"/>
  <c r="AM116" i="2"/>
  <c r="AI116" i="2"/>
  <c r="AE116" i="2"/>
  <c r="AA116" i="2"/>
  <c r="C116" i="2"/>
  <c r="CE115" i="2"/>
  <c r="CA115" i="2"/>
  <c r="BW115" i="2"/>
  <c r="BS115" i="2"/>
  <c r="BO115" i="2"/>
  <c r="BK115" i="2"/>
  <c r="BG115" i="2"/>
  <c r="BC115" i="2"/>
  <c r="AY115" i="2"/>
  <c r="AU115" i="2"/>
  <c r="AQ115" i="2"/>
  <c r="AM115" i="2"/>
  <c r="AI115" i="2"/>
  <c r="AE115" i="2"/>
  <c r="AA115" i="2"/>
  <c r="C115" i="2"/>
  <c r="CE114" i="2"/>
  <c r="CA114" i="2"/>
  <c r="BW114" i="2"/>
  <c r="BS114" i="2"/>
  <c r="BO114" i="2"/>
  <c r="BK114" i="2"/>
  <c r="BG114" i="2"/>
  <c r="BC114" i="2"/>
  <c r="AY114" i="2"/>
  <c r="AU114" i="2"/>
  <c r="AQ114" i="2"/>
  <c r="AM114" i="2"/>
  <c r="AI114" i="2"/>
  <c r="AE114" i="2"/>
  <c r="AA114" i="2"/>
  <c r="C114" i="2"/>
  <c r="CE113" i="2"/>
  <c r="CA113" i="2"/>
  <c r="BW113" i="2"/>
  <c r="BS113" i="2"/>
  <c r="BO113" i="2"/>
  <c r="BK113" i="2"/>
  <c r="BG113" i="2"/>
  <c r="BC113" i="2"/>
  <c r="AY113" i="2"/>
  <c r="AU113" i="2"/>
  <c r="AQ113" i="2"/>
  <c r="AM113" i="2"/>
  <c r="AI113" i="2"/>
  <c r="AE113" i="2"/>
  <c r="AA113" i="2"/>
  <c r="C113" i="2"/>
  <c r="CE112" i="2"/>
  <c r="CA112" i="2"/>
  <c r="BW112" i="2"/>
  <c r="BS112" i="2"/>
  <c r="BO112" i="2"/>
  <c r="BK112" i="2"/>
  <c r="BG112" i="2"/>
  <c r="BC112" i="2"/>
  <c r="AY112" i="2"/>
  <c r="AU112" i="2"/>
  <c r="AQ112" i="2"/>
  <c r="AM112" i="2"/>
  <c r="AI112" i="2"/>
  <c r="AE112" i="2"/>
  <c r="AA112" i="2"/>
  <c r="C112" i="2"/>
  <c r="CE111" i="2"/>
  <c r="CA111" i="2"/>
  <c r="BW111" i="2"/>
  <c r="BS111" i="2"/>
  <c r="BO111" i="2"/>
  <c r="BK111" i="2"/>
  <c r="BG111" i="2"/>
  <c r="BC111" i="2"/>
  <c r="AY111" i="2"/>
  <c r="AU111" i="2"/>
  <c r="AQ111" i="2"/>
  <c r="AM111" i="2"/>
  <c r="AI111" i="2"/>
  <c r="AE111" i="2"/>
  <c r="AA111" i="2"/>
  <c r="C111" i="2"/>
  <c r="CE110" i="2"/>
  <c r="CA110" i="2"/>
  <c r="BW110" i="2"/>
  <c r="BS110" i="2"/>
  <c r="BO110" i="2"/>
  <c r="BK110" i="2"/>
  <c r="BG110" i="2"/>
  <c r="BC110" i="2"/>
  <c r="AY110" i="2"/>
  <c r="AU110" i="2"/>
  <c r="AQ110" i="2"/>
  <c r="AM110" i="2"/>
  <c r="AI110" i="2"/>
  <c r="AE110" i="2"/>
  <c r="AA110" i="2"/>
  <c r="C110" i="2"/>
  <c r="CE109" i="2"/>
  <c r="CA109" i="2"/>
  <c r="BW109" i="2"/>
  <c r="BS109" i="2"/>
  <c r="BO109" i="2"/>
  <c r="BK109" i="2"/>
  <c r="BG109" i="2"/>
  <c r="BC109" i="2"/>
  <c r="AY109" i="2"/>
  <c r="AU109" i="2"/>
  <c r="AQ109" i="2"/>
  <c r="AM109" i="2"/>
  <c r="AI109" i="2"/>
  <c r="AE109" i="2"/>
  <c r="AA109" i="2"/>
  <c r="E105" i="2"/>
  <c r="D105" i="2"/>
  <c r="CE104" i="2"/>
  <c r="CA104" i="2"/>
  <c r="BW104" i="2"/>
  <c r="BS104" i="2"/>
  <c r="BO104" i="2"/>
  <c r="BK104" i="2"/>
  <c r="BG104" i="2"/>
  <c r="BC104" i="2"/>
  <c r="AY104" i="2"/>
  <c r="AU104" i="2"/>
  <c r="AQ104" i="2"/>
  <c r="AM104" i="2"/>
  <c r="AI104" i="2"/>
  <c r="AE104" i="2"/>
  <c r="AA104" i="2"/>
  <c r="CE103" i="2"/>
  <c r="CA103" i="2"/>
  <c r="BW103" i="2"/>
  <c r="BS103" i="2"/>
  <c r="BO103" i="2"/>
  <c r="BK103" i="2"/>
  <c r="BG103" i="2"/>
  <c r="BC103" i="2"/>
  <c r="AY103" i="2"/>
  <c r="AU103" i="2"/>
  <c r="AQ103" i="2"/>
  <c r="AM103" i="2"/>
  <c r="AI103" i="2"/>
  <c r="AE103" i="2"/>
  <c r="AA103" i="2"/>
  <c r="CE102" i="2"/>
  <c r="CA102" i="2"/>
  <c r="BW102" i="2"/>
  <c r="BS102" i="2"/>
  <c r="BO102" i="2"/>
  <c r="BK102" i="2"/>
  <c r="BG102" i="2"/>
  <c r="BC102" i="2"/>
  <c r="AY102" i="2"/>
  <c r="AU102" i="2"/>
  <c r="AQ102" i="2"/>
  <c r="AM102" i="2"/>
  <c r="AI102" i="2"/>
  <c r="AE102" i="2"/>
  <c r="AA102" i="2"/>
  <c r="CE101" i="2"/>
  <c r="CA101" i="2"/>
  <c r="BW101" i="2"/>
  <c r="BS101" i="2"/>
  <c r="BO101" i="2"/>
  <c r="BK101" i="2"/>
  <c r="BG101" i="2"/>
  <c r="BC101" i="2"/>
  <c r="AY101" i="2"/>
  <c r="AU101" i="2"/>
  <c r="AQ101" i="2"/>
  <c r="AM101" i="2"/>
  <c r="AI101" i="2"/>
  <c r="AE101" i="2"/>
  <c r="AA101" i="2"/>
  <c r="CE100" i="2"/>
  <c r="CA100" i="2"/>
  <c r="BW100" i="2"/>
  <c r="BS100" i="2"/>
  <c r="BO100" i="2"/>
  <c r="BK100" i="2"/>
  <c r="BG100" i="2"/>
  <c r="BC100" i="2"/>
  <c r="AY100" i="2"/>
  <c r="AU100" i="2"/>
  <c r="AQ100" i="2"/>
  <c r="AM100" i="2"/>
  <c r="AI100" i="2"/>
  <c r="AE100" i="2"/>
  <c r="AA100" i="2"/>
  <c r="CE99" i="2"/>
  <c r="CA99" i="2"/>
  <c r="BW99" i="2"/>
  <c r="BS99" i="2"/>
  <c r="BO99" i="2"/>
  <c r="BK99" i="2"/>
  <c r="BG99" i="2"/>
  <c r="BC99" i="2"/>
  <c r="AY99" i="2"/>
  <c r="AU99" i="2"/>
  <c r="AQ99" i="2"/>
  <c r="AM99" i="2"/>
  <c r="AI99" i="2"/>
  <c r="AE99" i="2"/>
  <c r="AA99" i="2"/>
  <c r="CE98" i="2"/>
  <c r="CA98" i="2"/>
  <c r="BW98" i="2"/>
  <c r="BS98" i="2"/>
  <c r="BO98" i="2"/>
  <c r="BK98" i="2"/>
  <c r="BG98" i="2"/>
  <c r="BC98" i="2"/>
  <c r="AY98" i="2"/>
  <c r="AU98" i="2"/>
  <c r="AQ98" i="2"/>
  <c r="AM98" i="2"/>
  <c r="AI98" i="2"/>
  <c r="AE98" i="2"/>
  <c r="AA98" i="2"/>
  <c r="CE97" i="2"/>
  <c r="CA97" i="2"/>
  <c r="BW97" i="2"/>
  <c r="BS97" i="2"/>
  <c r="BO97" i="2"/>
  <c r="BK97" i="2"/>
  <c r="BG97" i="2"/>
  <c r="BC97" i="2"/>
  <c r="AY97" i="2"/>
  <c r="AU97" i="2"/>
  <c r="AQ97" i="2"/>
  <c r="AM97" i="2"/>
  <c r="AI97" i="2"/>
  <c r="AE97" i="2"/>
  <c r="AA97" i="2"/>
  <c r="CE96" i="2"/>
  <c r="CA96" i="2"/>
  <c r="BW96" i="2"/>
  <c r="BS96" i="2"/>
  <c r="BO96" i="2"/>
  <c r="BK96" i="2"/>
  <c r="BG96" i="2"/>
  <c r="BC96" i="2"/>
  <c r="AY96" i="2"/>
  <c r="AU96" i="2"/>
  <c r="AQ96" i="2"/>
  <c r="AM96" i="2"/>
  <c r="AI96" i="2"/>
  <c r="AE96" i="2"/>
  <c r="AA96" i="2"/>
  <c r="CE95" i="2"/>
  <c r="CA95" i="2"/>
  <c r="BW95" i="2"/>
  <c r="BS95" i="2"/>
  <c r="BO95" i="2"/>
  <c r="BK95" i="2"/>
  <c r="BG95" i="2"/>
  <c r="BC95" i="2"/>
  <c r="AY95" i="2"/>
  <c r="AU95" i="2"/>
  <c r="AQ95" i="2"/>
  <c r="AM95" i="2"/>
  <c r="AI95" i="2"/>
  <c r="AE95" i="2"/>
  <c r="AA95" i="2"/>
  <c r="CE94" i="2"/>
  <c r="CA94" i="2"/>
  <c r="BW94" i="2"/>
  <c r="BS94" i="2"/>
  <c r="BO94" i="2"/>
  <c r="BK94" i="2"/>
  <c r="BG94" i="2"/>
  <c r="BC94" i="2"/>
  <c r="AY94" i="2"/>
  <c r="AU94" i="2"/>
  <c r="AQ94" i="2"/>
  <c r="AM94" i="2"/>
  <c r="AI94" i="2"/>
  <c r="AE94" i="2"/>
  <c r="AA94" i="2"/>
  <c r="CE93" i="2"/>
  <c r="CA93" i="2"/>
  <c r="BW93" i="2"/>
  <c r="BS93" i="2"/>
  <c r="BO93" i="2"/>
  <c r="BK93" i="2"/>
  <c r="BG93" i="2"/>
  <c r="BC93" i="2"/>
  <c r="AY93" i="2"/>
  <c r="AU93" i="2"/>
  <c r="AQ93" i="2"/>
  <c r="AM93" i="2"/>
  <c r="AI93" i="2"/>
  <c r="AE93" i="2"/>
  <c r="AA93" i="2"/>
  <c r="CE92" i="2"/>
  <c r="CA92" i="2"/>
  <c r="BW92" i="2"/>
  <c r="BS92" i="2"/>
  <c r="BO92" i="2"/>
  <c r="BK92" i="2"/>
  <c r="BG92" i="2"/>
  <c r="BC92" i="2"/>
  <c r="AY92" i="2"/>
  <c r="AU92" i="2"/>
  <c r="AQ92" i="2"/>
  <c r="AM92" i="2"/>
  <c r="AI92" i="2"/>
  <c r="AE92" i="2"/>
  <c r="AA92" i="2"/>
  <c r="CE91" i="2"/>
  <c r="CA91" i="2"/>
  <c r="BW91" i="2"/>
  <c r="BS91" i="2"/>
  <c r="BO91" i="2"/>
  <c r="BK91" i="2"/>
  <c r="BG91" i="2"/>
  <c r="BC91" i="2"/>
  <c r="AY91" i="2"/>
  <c r="AU91" i="2"/>
  <c r="AQ91" i="2"/>
  <c r="AM91" i="2"/>
  <c r="AI91" i="2"/>
  <c r="AE91" i="2"/>
  <c r="AA91" i="2"/>
  <c r="CE90" i="2"/>
  <c r="CA90" i="2"/>
  <c r="BW90" i="2"/>
  <c r="BS90" i="2"/>
  <c r="BO90" i="2"/>
  <c r="BK90" i="2"/>
  <c r="BG90" i="2"/>
  <c r="BC90" i="2"/>
  <c r="AY90" i="2"/>
  <c r="AU90" i="2"/>
  <c r="AQ90" i="2"/>
  <c r="AM90" i="2"/>
  <c r="AI90" i="2"/>
  <c r="AE90" i="2"/>
  <c r="AA90" i="2"/>
  <c r="CE89" i="2"/>
  <c r="CA89" i="2"/>
  <c r="BW89" i="2"/>
  <c r="BS89" i="2"/>
  <c r="BO89" i="2"/>
  <c r="BK89" i="2"/>
  <c r="BG89" i="2"/>
  <c r="BC89" i="2"/>
  <c r="AY89" i="2"/>
  <c r="AU89" i="2"/>
  <c r="AQ89" i="2"/>
  <c r="AM89" i="2"/>
  <c r="AI89" i="2"/>
  <c r="AE89" i="2"/>
  <c r="AA89" i="2"/>
  <c r="CE88" i="2"/>
  <c r="CA88" i="2"/>
  <c r="BW88" i="2"/>
  <c r="BS88" i="2"/>
  <c r="BO88" i="2"/>
  <c r="BK88" i="2"/>
  <c r="BG88" i="2"/>
  <c r="BC88" i="2"/>
  <c r="AY88" i="2"/>
  <c r="AU88" i="2"/>
  <c r="AQ88" i="2"/>
  <c r="AM88" i="2"/>
  <c r="AI88" i="2"/>
  <c r="AE88" i="2"/>
  <c r="AA88" i="2"/>
  <c r="CE87" i="2"/>
  <c r="CA87" i="2"/>
  <c r="BW87" i="2"/>
  <c r="BS87" i="2"/>
  <c r="BO87" i="2"/>
  <c r="BK87" i="2"/>
  <c r="BG87" i="2"/>
  <c r="BC87" i="2"/>
  <c r="AY87" i="2"/>
  <c r="AU87" i="2"/>
  <c r="AQ87" i="2"/>
  <c r="AM87" i="2"/>
  <c r="AI87" i="2"/>
  <c r="AE87" i="2"/>
  <c r="AA87" i="2"/>
  <c r="CE86" i="2"/>
  <c r="CA86" i="2"/>
  <c r="BW86" i="2"/>
  <c r="BS86" i="2"/>
  <c r="BO86" i="2"/>
  <c r="BK86" i="2"/>
  <c r="BG86" i="2"/>
  <c r="BC86" i="2"/>
  <c r="AY86" i="2"/>
  <c r="AU86" i="2"/>
  <c r="AQ86" i="2"/>
  <c r="AM86" i="2"/>
  <c r="AI86" i="2"/>
  <c r="AE86" i="2"/>
  <c r="AA86" i="2"/>
  <c r="CE85" i="2"/>
  <c r="CA85" i="2"/>
  <c r="BW85" i="2"/>
  <c r="BS85" i="2"/>
  <c r="BO85" i="2"/>
  <c r="BK85" i="2"/>
  <c r="BG85" i="2"/>
  <c r="BC85" i="2"/>
  <c r="AY85" i="2"/>
  <c r="AU85" i="2"/>
  <c r="AQ85" i="2"/>
  <c r="AM85" i="2"/>
  <c r="AI85" i="2"/>
  <c r="AE85" i="2"/>
  <c r="AA85" i="2"/>
  <c r="CE84" i="2"/>
  <c r="CA84" i="2"/>
  <c r="BW84" i="2"/>
  <c r="BS84" i="2"/>
  <c r="BO84" i="2"/>
  <c r="BK84" i="2"/>
  <c r="BG84" i="2"/>
  <c r="BC84" i="2"/>
  <c r="AY84" i="2"/>
  <c r="AU84" i="2"/>
  <c r="AQ84" i="2"/>
  <c r="AM84" i="2"/>
  <c r="AI84" i="2"/>
  <c r="AE84" i="2"/>
  <c r="AA84" i="2"/>
  <c r="U29" i="2" l="1"/>
  <c r="O29" i="2"/>
  <c r="I29" i="2"/>
  <c r="U54" i="2"/>
  <c r="O54" i="2"/>
  <c r="I54" i="2"/>
  <c r="V80" i="2"/>
  <c r="W80" i="2"/>
  <c r="P80" i="2"/>
  <c r="Q80" i="2"/>
  <c r="J80" i="2"/>
  <c r="K80" i="2"/>
  <c r="I60" i="2"/>
  <c r="I62" i="2"/>
  <c r="O62" i="2"/>
  <c r="O63" i="2"/>
  <c r="U66" i="2"/>
  <c r="U68" i="2"/>
  <c r="O69" i="2"/>
  <c r="U69" i="2"/>
  <c r="I71" i="2"/>
  <c r="O77" i="2"/>
  <c r="U77" i="2"/>
  <c r="O59" i="2"/>
  <c r="U62" i="2"/>
  <c r="U64" i="2"/>
  <c r="O65" i="2"/>
  <c r="U65" i="2"/>
  <c r="I67" i="2"/>
  <c r="I72" i="2"/>
  <c r="I74" i="2"/>
  <c r="O74" i="2"/>
  <c r="O75" i="2"/>
  <c r="I76" i="2"/>
  <c r="U76" i="2"/>
  <c r="U60" i="2"/>
  <c r="O61" i="2"/>
  <c r="U61" i="2"/>
  <c r="I63" i="2"/>
  <c r="I68" i="2"/>
  <c r="I70" i="2"/>
  <c r="O70" i="2"/>
  <c r="O71" i="2"/>
  <c r="U74" i="2"/>
  <c r="I78" i="2"/>
  <c r="O78" i="2"/>
  <c r="U7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I327" i="2"/>
  <c r="O327" i="2"/>
  <c r="O328" i="2"/>
  <c r="O329" i="2"/>
  <c r="U329" i="2"/>
  <c r="I85" i="2"/>
  <c r="O86" i="2"/>
  <c r="U86" i="2"/>
  <c r="I89" i="2"/>
  <c r="O90" i="2"/>
  <c r="U90" i="2"/>
  <c r="I93" i="2"/>
  <c r="O94" i="2"/>
  <c r="U94" i="2"/>
  <c r="I97" i="2"/>
  <c r="O98" i="2"/>
  <c r="U98" i="2"/>
  <c r="I101" i="2"/>
  <c r="O102" i="2"/>
  <c r="U102" i="2"/>
  <c r="I187" i="2"/>
  <c r="U85" i="2"/>
  <c r="U89" i="2"/>
  <c r="O93" i="2"/>
  <c r="U97" i="2"/>
  <c r="U101" i="2"/>
  <c r="O134" i="2"/>
  <c r="I202" i="2"/>
  <c r="I84" i="2"/>
  <c r="O85" i="2"/>
  <c r="I88" i="2"/>
  <c r="O89" i="2"/>
  <c r="I92" i="2"/>
  <c r="U93" i="2"/>
  <c r="I96" i="2"/>
  <c r="O97" i="2"/>
  <c r="I100" i="2"/>
  <c r="O101" i="2"/>
  <c r="I104" i="2"/>
  <c r="U175" i="2"/>
  <c r="I86" i="2"/>
  <c r="O87" i="2"/>
  <c r="U87" i="2"/>
  <c r="I90" i="2"/>
  <c r="O91" i="2"/>
  <c r="U91" i="2"/>
  <c r="I94" i="2"/>
  <c r="O95" i="2"/>
  <c r="U95" i="2"/>
  <c r="I98" i="2"/>
  <c r="O99" i="2"/>
  <c r="U99" i="2"/>
  <c r="I102" i="2"/>
  <c r="O103" i="2"/>
  <c r="U103" i="2"/>
  <c r="O109" i="2"/>
  <c r="O110" i="2"/>
  <c r="U110" i="2"/>
  <c r="O111" i="2"/>
  <c r="U111" i="2"/>
  <c r="O112" i="2"/>
  <c r="U112" i="2"/>
  <c r="O113" i="2"/>
  <c r="U113" i="2"/>
  <c r="O114" i="2"/>
  <c r="U114" i="2"/>
  <c r="O115" i="2"/>
  <c r="U115" i="2"/>
  <c r="O116" i="2"/>
  <c r="U116" i="2"/>
  <c r="O117" i="2"/>
  <c r="U117" i="2"/>
  <c r="O118" i="2"/>
  <c r="U118" i="2"/>
  <c r="O119" i="2"/>
  <c r="U119" i="2"/>
  <c r="O120" i="2"/>
  <c r="U120" i="2"/>
  <c r="O121" i="2"/>
  <c r="U121" i="2"/>
  <c r="O122" i="2"/>
  <c r="U122" i="2"/>
  <c r="O123" i="2"/>
  <c r="U123" i="2"/>
  <c r="O124" i="2"/>
  <c r="U124" i="2"/>
  <c r="O125" i="2"/>
  <c r="U125" i="2"/>
  <c r="O126" i="2"/>
  <c r="U126" i="2"/>
  <c r="O127" i="2"/>
  <c r="U127" i="2"/>
  <c r="O128" i="2"/>
  <c r="U128" i="2"/>
  <c r="O129" i="2"/>
  <c r="U129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36" i="2"/>
  <c r="O140" i="2"/>
  <c r="O143" i="2"/>
  <c r="O146" i="2"/>
  <c r="O148" i="2"/>
  <c r="O149" i="2"/>
  <c r="O150" i="2"/>
  <c r="O151" i="2"/>
  <c r="O152" i="2"/>
  <c r="O153" i="2"/>
  <c r="O154" i="2"/>
  <c r="O184" i="2"/>
  <c r="U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34" i="2"/>
  <c r="O235" i="2"/>
  <c r="O236" i="2"/>
  <c r="O237" i="2"/>
  <c r="O238" i="2"/>
  <c r="O239" i="2"/>
  <c r="O240" i="2"/>
  <c r="O241" i="2"/>
  <c r="U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135" i="2"/>
  <c r="O137" i="2"/>
  <c r="O138" i="2"/>
  <c r="O139" i="2"/>
  <c r="O141" i="2"/>
  <c r="O142" i="2"/>
  <c r="O144" i="2"/>
  <c r="O145" i="2"/>
  <c r="O147" i="2"/>
  <c r="O84" i="2"/>
  <c r="I87" i="2"/>
  <c r="O88" i="2"/>
  <c r="U88" i="2"/>
  <c r="I91" i="2"/>
  <c r="O92" i="2"/>
  <c r="U92" i="2"/>
  <c r="I95" i="2"/>
  <c r="O96" i="2"/>
  <c r="U96" i="2"/>
  <c r="I99" i="2"/>
  <c r="O100" i="2"/>
  <c r="U100" i="2"/>
  <c r="I103" i="2"/>
  <c r="O104" i="2"/>
  <c r="U104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O178" i="2"/>
  <c r="O179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I298" i="2"/>
  <c r="U313" i="2"/>
  <c r="I323" i="2"/>
  <c r="U325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U204" i="2"/>
  <c r="U213" i="2"/>
  <c r="U226" i="2"/>
  <c r="U159" i="2"/>
  <c r="U135" i="2"/>
  <c r="U259" i="2"/>
  <c r="U267" i="2"/>
  <c r="U200" i="2"/>
  <c r="U148" i="2"/>
  <c r="U109" i="2"/>
  <c r="U171" i="2"/>
  <c r="U191" i="2"/>
  <c r="U244" i="2"/>
  <c r="U262" i="2"/>
  <c r="U275" i="2"/>
  <c r="U143" i="2"/>
  <c r="I227" i="2"/>
  <c r="I262" i="2"/>
  <c r="I152" i="2"/>
  <c r="I186" i="2"/>
  <c r="I200" i="2"/>
  <c r="I228" i="2"/>
  <c r="I237" i="2"/>
  <c r="I226" i="2"/>
  <c r="I252" i="2"/>
  <c r="I261" i="2"/>
  <c r="U300" i="2"/>
  <c r="U296" i="2"/>
  <c r="I140" i="2"/>
  <c r="U140" i="2"/>
  <c r="U163" i="2"/>
  <c r="U169" i="2"/>
  <c r="U185" i="2"/>
  <c r="I190" i="2"/>
  <c r="I211" i="2"/>
  <c r="U234" i="2"/>
  <c r="U250" i="2"/>
  <c r="U84" i="2"/>
  <c r="U146" i="2"/>
  <c r="U166" i="2"/>
  <c r="U176" i="2"/>
  <c r="I193" i="2"/>
  <c r="I194" i="2"/>
  <c r="U194" i="2"/>
  <c r="K130" i="2"/>
  <c r="I141" i="2"/>
  <c r="I145" i="2"/>
  <c r="U145" i="2"/>
  <c r="I148" i="2"/>
  <c r="U151" i="2"/>
  <c r="U160" i="2"/>
  <c r="U167" i="2"/>
  <c r="U179" i="2"/>
  <c r="K205" i="2"/>
  <c r="I184" i="2"/>
  <c r="U188" i="2"/>
  <c r="I201" i="2"/>
  <c r="U201" i="2"/>
  <c r="U209" i="2"/>
  <c r="U225" i="2"/>
  <c r="U192" i="2"/>
  <c r="I198" i="2"/>
  <c r="I204" i="2"/>
  <c r="I209" i="2"/>
  <c r="I215" i="2"/>
  <c r="U216" i="2"/>
  <c r="U217" i="2"/>
  <c r="U219" i="2"/>
  <c r="I223" i="2"/>
  <c r="I235" i="2"/>
  <c r="U235" i="2"/>
  <c r="I240" i="2"/>
  <c r="I253" i="2"/>
  <c r="U271" i="2"/>
  <c r="U278" i="2"/>
  <c r="U284" i="2"/>
  <c r="U292" i="2"/>
  <c r="I297" i="2"/>
  <c r="U297" i="2"/>
  <c r="I299" i="2"/>
  <c r="U303" i="2"/>
  <c r="U318" i="2"/>
  <c r="I322" i="2"/>
  <c r="I328" i="2"/>
  <c r="I225" i="2"/>
  <c r="I234" i="2"/>
  <c r="I251" i="2"/>
  <c r="U251" i="2"/>
  <c r="I260" i="2"/>
  <c r="U273" i="2"/>
  <c r="I277" i="2"/>
  <c r="U279" i="2"/>
  <c r="U287" i="2"/>
  <c r="U290" i="2"/>
  <c r="I296" i="2"/>
  <c r="I302" i="2"/>
  <c r="U304" i="2"/>
  <c r="P330" i="2"/>
  <c r="I311" i="2"/>
  <c r="I319" i="2"/>
  <c r="U220" i="2"/>
  <c r="U221" i="2"/>
  <c r="U229" i="2"/>
  <c r="I236" i="2"/>
  <c r="U238" i="2"/>
  <c r="I244" i="2"/>
  <c r="I250" i="2"/>
  <c r="U254" i="2"/>
  <c r="I265" i="2"/>
  <c r="I269" i="2"/>
  <c r="I271" i="2"/>
  <c r="I286" i="2"/>
  <c r="U288" i="2"/>
  <c r="U309" i="2"/>
  <c r="I315" i="2"/>
  <c r="I317" i="2"/>
  <c r="U317" i="2"/>
  <c r="U319" i="2"/>
  <c r="U321" i="2"/>
  <c r="P105" i="2"/>
  <c r="W155" i="2"/>
  <c r="U196" i="2"/>
  <c r="W105" i="2"/>
  <c r="C105" i="2"/>
  <c r="P130" i="2"/>
  <c r="W130" i="2"/>
  <c r="J130" i="2"/>
  <c r="C130" i="2"/>
  <c r="K180" i="2"/>
  <c r="P155" i="2"/>
  <c r="I137" i="2"/>
  <c r="U137" i="2"/>
  <c r="U139" i="2"/>
  <c r="I144" i="2"/>
  <c r="U144" i="2"/>
  <c r="U147" i="2"/>
  <c r="U162" i="2"/>
  <c r="U165" i="2"/>
  <c r="U172" i="2"/>
  <c r="U178" i="2"/>
  <c r="U187" i="2"/>
  <c r="I189" i="2"/>
  <c r="U190" i="2"/>
  <c r="I196" i="2"/>
  <c r="U197" i="2"/>
  <c r="I199" i="2"/>
  <c r="I203" i="2"/>
  <c r="K230" i="2"/>
  <c r="I213" i="2"/>
  <c r="I214" i="2"/>
  <c r="U214" i="2"/>
  <c r="I248" i="2"/>
  <c r="U263" i="2"/>
  <c r="I134" i="2"/>
  <c r="U134" i="2"/>
  <c r="I136" i="2"/>
  <c r="U136" i="2"/>
  <c r="I142" i="2"/>
  <c r="U142" i="2"/>
  <c r="I153" i="2"/>
  <c r="U153" i="2"/>
  <c r="U154" i="2"/>
  <c r="P180" i="2"/>
  <c r="W180" i="2"/>
  <c r="J180" i="2"/>
  <c r="U161" i="2"/>
  <c r="U168" i="2"/>
  <c r="U174" i="2"/>
  <c r="U177" i="2"/>
  <c r="P205" i="2"/>
  <c r="W205" i="2"/>
  <c r="I185" i="2"/>
  <c r="U186" i="2"/>
  <c r="I192" i="2"/>
  <c r="U193" i="2"/>
  <c r="I195" i="2"/>
  <c r="U199" i="2"/>
  <c r="U202" i="2"/>
  <c r="W280" i="2"/>
  <c r="C155" i="2"/>
  <c r="I138" i="2"/>
  <c r="U138" i="2"/>
  <c r="I149" i="2"/>
  <c r="U149" i="2"/>
  <c r="U150" i="2"/>
  <c r="U152" i="2"/>
  <c r="C180" i="2"/>
  <c r="U164" i="2"/>
  <c r="U170" i="2"/>
  <c r="U173" i="2"/>
  <c r="C205" i="2"/>
  <c r="I188" i="2"/>
  <c r="U189" i="2"/>
  <c r="I191" i="2"/>
  <c r="U195" i="2"/>
  <c r="I197" i="2"/>
  <c r="U198" i="2"/>
  <c r="C230" i="2"/>
  <c r="I210" i="2"/>
  <c r="U210" i="2"/>
  <c r="I212" i="2"/>
  <c r="I216" i="2"/>
  <c r="I219" i="2"/>
  <c r="U242" i="2"/>
  <c r="U246" i="2"/>
  <c r="U203" i="2"/>
  <c r="U212" i="2"/>
  <c r="U215" i="2"/>
  <c r="I221" i="2"/>
  <c r="I222" i="2"/>
  <c r="U222" i="2"/>
  <c r="I224" i="2"/>
  <c r="U228" i="2"/>
  <c r="U237" i="2"/>
  <c r="U240" i="2"/>
  <c r="I246" i="2"/>
  <c r="I247" i="2"/>
  <c r="U247" i="2"/>
  <c r="I249" i="2"/>
  <c r="U253" i="2"/>
  <c r="P280" i="2"/>
  <c r="I267" i="2"/>
  <c r="U268" i="2"/>
  <c r="I270" i="2"/>
  <c r="U270" i="2"/>
  <c r="P230" i="2"/>
  <c r="W230" i="2"/>
  <c r="J230" i="2"/>
  <c r="U211" i="2"/>
  <c r="I217" i="2"/>
  <c r="I218" i="2"/>
  <c r="U218" i="2"/>
  <c r="I220" i="2"/>
  <c r="U224" i="2"/>
  <c r="U227" i="2"/>
  <c r="P255" i="2"/>
  <c r="W255" i="2"/>
  <c r="J255" i="2"/>
  <c r="U236" i="2"/>
  <c r="I242" i="2"/>
  <c r="I243" i="2"/>
  <c r="U243" i="2"/>
  <c r="I245" i="2"/>
  <c r="U249" i="2"/>
  <c r="U252" i="2"/>
  <c r="C280" i="2"/>
  <c r="I263" i="2"/>
  <c r="U264" i="2"/>
  <c r="U265" i="2"/>
  <c r="I268" i="2"/>
  <c r="U272" i="2"/>
  <c r="I294" i="2"/>
  <c r="U223" i="2"/>
  <c r="I229" i="2"/>
  <c r="C255" i="2"/>
  <c r="I238" i="2"/>
  <c r="I239" i="2"/>
  <c r="U239" i="2"/>
  <c r="I241" i="2"/>
  <c r="U245" i="2"/>
  <c r="U248" i="2"/>
  <c r="I254" i="2"/>
  <c r="V280" i="2"/>
  <c r="I259" i="2"/>
  <c r="U260" i="2"/>
  <c r="U261" i="2"/>
  <c r="I264" i="2"/>
  <c r="I266" i="2"/>
  <c r="U266" i="2"/>
  <c r="I273" i="2"/>
  <c r="I290" i="2"/>
  <c r="U269" i="2"/>
  <c r="I272" i="2"/>
  <c r="I274" i="2"/>
  <c r="U274" i="2"/>
  <c r="I275" i="2"/>
  <c r="U276" i="2"/>
  <c r="U277" i="2"/>
  <c r="I279" i="2"/>
  <c r="P305" i="2"/>
  <c r="W305" i="2"/>
  <c r="J305" i="2"/>
  <c r="U286" i="2"/>
  <c r="I292" i="2"/>
  <c r="I293" i="2"/>
  <c r="U293" i="2"/>
  <c r="I295" i="2"/>
  <c r="U299" i="2"/>
  <c r="U302" i="2"/>
  <c r="I304" i="2"/>
  <c r="C330" i="2"/>
  <c r="I313" i="2"/>
  <c r="U314" i="2"/>
  <c r="U315" i="2"/>
  <c r="I318" i="2"/>
  <c r="I320" i="2"/>
  <c r="U320" i="2"/>
  <c r="U328" i="2"/>
  <c r="I276" i="2"/>
  <c r="C305" i="2"/>
  <c r="I288" i="2"/>
  <c r="I289" i="2"/>
  <c r="U289" i="2"/>
  <c r="I291" i="2"/>
  <c r="U295" i="2"/>
  <c r="U298" i="2"/>
  <c r="V330" i="2"/>
  <c r="I309" i="2"/>
  <c r="U310" i="2"/>
  <c r="U311" i="2"/>
  <c r="I314" i="2"/>
  <c r="I316" i="2"/>
  <c r="U316" i="2"/>
  <c r="I325" i="2"/>
  <c r="U326" i="2"/>
  <c r="U327" i="2"/>
  <c r="I329" i="2"/>
  <c r="I278" i="2"/>
  <c r="I284" i="2"/>
  <c r="I285" i="2"/>
  <c r="U285" i="2"/>
  <c r="I287" i="2"/>
  <c r="U291" i="2"/>
  <c r="U294" i="2"/>
  <c r="I300" i="2"/>
  <c r="I301" i="2"/>
  <c r="U301" i="2"/>
  <c r="I303" i="2"/>
  <c r="W330" i="2"/>
  <c r="I310" i="2"/>
  <c r="I312" i="2"/>
  <c r="U312" i="2"/>
  <c r="I321" i="2"/>
  <c r="U322" i="2"/>
  <c r="U323" i="2"/>
  <c r="I324" i="2"/>
  <c r="U324" i="2"/>
  <c r="I326" i="2"/>
  <c r="Q330" i="2"/>
  <c r="K330" i="2"/>
  <c r="J330" i="2"/>
  <c r="Q305" i="2"/>
  <c r="K305" i="2"/>
  <c r="V305" i="2"/>
  <c r="Q280" i="2"/>
  <c r="K280" i="2"/>
  <c r="J280" i="2"/>
  <c r="Q255" i="2"/>
  <c r="K255" i="2"/>
  <c r="V255" i="2"/>
  <c r="Q230" i="2"/>
  <c r="V230" i="2"/>
  <c r="Q205" i="2"/>
  <c r="J205" i="2"/>
  <c r="V205" i="2"/>
  <c r="Q180" i="2"/>
  <c r="V180" i="2"/>
  <c r="V155" i="2"/>
  <c r="J155" i="2"/>
  <c r="I135" i="2"/>
  <c r="I143" i="2"/>
  <c r="K155" i="2"/>
  <c r="U141" i="2"/>
  <c r="I146" i="2"/>
  <c r="I147" i="2"/>
  <c r="I150" i="2"/>
  <c r="I151" i="2"/>
  <c r="I154" i="2"/>
  <c r="Q155" i="2"/>
  <c r="I139" i="2"/>
  <c r="Q130" i="2"/>
  <c r="V130" i="2"/>
  <c r="Q105" i="2"/>
  <c r="K105" i="2"/>
  <c r="J105" i="2"/>
  <c r="V105" i="2"/>
  <c r="F27" i="2" l="1"/>
  <c r="F25" i="2"/>
  <c r="F23" i="2"/>
  <c r="F21" i="2"/>
  <c r="F19" i="2"/>
  <c r="F17" i="2"/>
  <c r="F15" i="2"/>
  <c r="F13" i="2"/>
  <c r="F11" i="2"/>
  <c r="F9" i="2"/>
  <c r="G17" i="2"/>
  <c r="G15" i="2"/>
  <c r="G13" i="2"/>
  <c r="G11" i="2"/>
  <c r="G9" i="2"/>
  <c r="G28" i="2"/>
  <c r="G26" i="2"/>
  <c r="G24" i="2"/>
  <c r="G22" i="2"/>
  <c r="G20" i="2"/>
  <c r="G18" i="2"/>
  <c r="G16" i="2"/>
  <c r="G14" i="2"/>
  <c r="G12" i="2"/>
  <c r="G10" i="2"/>
  <c r="G8" i="2"/>
  <c r="G27" i="2"/>
  <c r="F28" i="2"/>
  <c r="F26" i="2"/>
  <c r="F24" i="2"/>
  <c r="F22" i="2"/>
  <c r="F20" i="2"/>
  <c r="F18" i="2"/>
  <c r="F16" i="2"/>
  <c r="F14" i="2"/>
  <c r="F12" i="2"/>
  <c r="F10" i="2"/>
  <c r="F8" i="2"/>
  <c r="G25" i="2"/>
  <c r="G23" i="2"/>
  <c r="G21" i="2"/>
  <c r="G19" i="2"/>
  <c r="G52" i="2"/>
  <c r="F51" i="2"/>
  <c r="G49" i="2"/>
  <c r="F48" i="2"/>
  <c r="G46" i="2"/>
  <c r="G44" i="2"/>
  <c r="G42" i="2"/>
  <c r="F40" i="2"/>
  <c r="G39" i="2"/>
  <c r="F36" i="2"/>
  <c r="G35" i="2"/>
  <c r="F33" i="2"/>
  <c r="F38" i="2"/>
  <c r="G37" i="2"/>
  <c r="G53" i="2"/>
  <c r="F52" i="2"/>
  <c r="F49" i="2"/>
  <c r="G47" i="2"/>
  <c r="F46" i="2"/>
  <c r="F44" i="2"/>
  <c r="F42" i="2"/>
  <c r="F39" i="2"/>
  <c r="G38" i="2"/>
  <c r="F35" i="2"/>
  <c r="G34" i="2"/>
  <c r="F53" i="2"/>
  <c r="G50" i="2"/>
  <c r="F47" i="2"/>
  <c r="G45" i="2"/>
  <c r="G43" i="2"/>
  <c r="G41" i="2"/>
  <c r="F34" i="2"/>
  <c r="G51" i="2"/>
  <c r="G48" i="2"/>
  <c r="F45" i="2"/>
  <c r="F50" i="2"/>
  <c r="G40" i="2"/>
  <c r="G33" i="2"/>
  <c r="F41" i="2"/>
  <c r="G36" i="2"/>
  <c r="F43" i="2"/>
  <c r="F37" i="2"/>
  <c r="U80" i="2"/>
  <c r="O80" i="2"/>
  <c r="I80" i="2"/>
  <c r="F79" i="2"/>
  <c r="G75" i="2"/>
  <c r="F74" i="2"/>
  <c r="G73" i="2"/>
  <c r="G72" i="2"/>
  <c r="F71" i="2"/>
  <c r="F69" i="2"/>
  <c r="F68" i="2"/>
  <c r="G62" i="2"/>
  <c r="G59" i="2"/>
  <c r="G76" i="2"/>
  <c r="F75" i="2"/>
  <c r="F73" i="2"/>
  <c r="F72" i="2"/>
  <c r="G66" i="2"/>
  <c r="G63" i="2"/>
  <c r="F62" i="2"/>
  <c r="G61" i="2"/>
  <c r="G60" i="2"/>
  <c r="F59" i="2"/>
  <c r="G79" i="2"/>
  <c r="G71" i="2"/>
  <c r="F70" i="2"/>
  <c r="G78" i="2"/>
  <c r="G77" i="2"/>
  <c r="F76" i="2"/>
  <c r="G70" i="2"/>
  <c r="G67" i="2"/>
  <c r="F66" i="2"/>
  <c r="G65" i="2"/>
  <c r="G64" i="2"/>
  <c r="F63" i="2"/>
  <c r="F61" i="2"/>
  <c r="F60" i="2"/>
  <c r="G69" i="2"/>
  <c r="F67" i="2"/>
  <c r="F65" i="2"/>
  <c r="F64" i="2"/>
  <c r="F78" i="2"/>
  <c r="F77" i="2"/>
  <c r="G74" i="2"/>
  <c r="G68" i="2"/>
  <c r="I330" i="2"/>
  <c r="M317" i="2" s="1"/>
  <c r="U330" i="2"/>
  <c r="Y326" i="2" s="1"/>
  <c r="G136" i="2"/>
  <c r="G138" i="2"/>
  <c r="G140" i="2"/>
  <c r="G142" i="2"/>
  <c r="G144" i="2"/>
  <c r="G146" i="2"/>
  <c r="G148" i="2"/>
  <c r="G150" i="2"/>
  <c r="G152" i="2"/>
  <c r="G154" i="2"/>
  <c r="F136" i="2"/>
  <c r="F139" i="2"/>
  <c r="G141" i="2"/>
  <c r="F144" i="2"/>
  <c r="F147" i="2"/>
  <c r="G149" i="2"/>
  <c r="F152" i="2"/>
  <c r="G134" i="2"/>
  <c r="F137" i="2"/>
  <c r="G139" i="2"/>
  <c r="F142" i="2"/>
  <c r="F145" i="2"/>
  <c r="G147" i="2"/>
  <c r="F150" i="2"/>
  <c r="F153" i="2"/>
  <c r="F134" i="2"/>
  <c r="F135" i="2"/>
  <c r="F140" i="2"/>
  <c r="G145" i="2"/>
  <c r="F151" i="2"/>
  <c r="G135" i="2"/>
  <c r="F141" i="2"/>
  <c r="F146" i="2"/>
  <c r="G151" i="2"/>
  <c r="G137" i="2"/>
  <c r="F143" i="2"/>
  <c r="F148" i="2"/>
  <c r="G153" i="2"/>
  <c r="F138" i="2"/>
  <c r="G143" i="2"/>
  <c r="F149" i="2"/>
  <c r="F154" i="2"/>
  <c r="L326" i="2"/>
  <c r="Y322" i="2"/>
  <c r="G313" i="2"/>
  <c r="G317" i="2"/>
  <c r="G321" i="2"/>
  <c r="G314" i="2"/>
  <c r="G319" i="2"/>
  <c r="G324" i="2"/>
  <c r="G328" i="2"/>
  <c r="F311" i="2"/>
  <c r="F315" i="2"/>
  <c r="F319" i="2"/>
  <c r="F323" i="2"/>
  <c r="F327" i="2"/>
  <c r="G310" i="2"/>
  <c r="G315" i="2"/>
  <c r="G320" i="2"/>
  <c r="G325" i="2"/>
  <c r="G329" i="2"/>
  <c r="F312" i="2"/>
  <c r="F316" i="2"/>
  <c r="F320" i="2"/>
  <c r="F324" i="2"/>
  <c r="F328" i="2"/>
  <c r="G311" i="2"/>
  <c r="G322" i="2"/>
  <c r="G309" i="2"/>
  <c r="F317" i="2"/>
  <c r="F325" i="2"/>
  <c r="G312" i="2"/>
  <c r="G323" i="2"/>
  <c r="F310" i="2"/>
  <c r="F318" i="2"/>
  <c r="F326" i="2"/>
  <c r="G316" i="2"/>
  <c r="G326" i="2"/>
  <c r="F313" i="2"/>
  <c r="F321" i="2"/>
  <c r="F329" i="2"/>
  <c r="G318" i="2"/>
  <c r="F309" i="2"/>
  <c r="G327" i="2"/>
  <c r="F314" i="2"/>
  <c r="F322" i="2"/>
  <c r="F236" i="2"/>
  <c r="F238" i="2"/>
  <c r="F240" i="2"/>
  <c r="F242" i="2"/>
  <c r="F244" i="2"/>
  <c r="F246" i="2"/>
  <c r="F248" i="2"/>
  <c r="F250" i="2"/>
  <c r="F252" i="2"/>
  <c r="F254" i="2"/>
  <c r="G236" i="2"/>
  <c r="G238" i="2"/>
  <c r="G240" i="2"/>
  <c r="G242" i="2"/>
  <c r="G244" i="2"/>
  <c r="G246" i="2"/>
  <c r="G248" i="2"/>
  <c r="G250" i="2"/>
  <c r="G252" i="2"/>
  <c r="G254" i="2"/>
  <c r="G237" i="2"/>
  <c r="G241" i="2"/>
  <c r="G245" i="2"/>
  <c r="G249" i="2"/>
  <c r="G253" i="2"/>
  <c r="F235" i="2"/>
  <c r="F239" i="2"/>
  <c r="F243" i="2"/>
  <c r="F247" i="2"/>
  <c r="F251" i="2"/>
  <c r="G234" i="2"/>
  <c r="F241" i="2"/>
  <c r="F249" i="2"/>
  <c r="G235" i="2"/>
  <c r="G243" i="2"/>
  <c r="G251" i="2"/>
  <c r="F245" i="2"/>
  <c r="G247" i="2"/>
  <c r="F237" i="2"/>
  <c r="F253" i="2"/>
  <c r="G239" i="2"/>
  <c r="F234" i="2"/>
  <c r="G185" i="2"/>
  <c r="G187" i="2"/>
  <c r="G189" i="2"/>
  <c r="G191" i="2"/>
  <c r="G193" i="2"/>
  <c r="G195" i="2"/>
  <c r="G197" i="2"/>
  <c r="G199" i="2"/>
  <c r="G201" i="2"/>
  <c r="G203" i="2"/>
  <c r="F184" i="2"/>
  <c r="F187" i="2"/>
  <c r="F190" i="2"/>
  <c r="G192" i="2"/>
  <c r="F195" i="2"/>
  <c r="F198" i="2"/>
  <c r="G200" i="2"/>
  <c r="F203" i="2"/>
  <c r="F185" i="2"/>
  <c r="F188" i="2"/>
  <c r="G190" i="2"/>
  <c r="F193" i="2"/>
  <c r="F196" i="2"/>
  <c r="G198" i="2"/>
  <c r="F201" i="2"/>
  <c r="F204" i="2"/>
  <c r="G188" i="2"/>
  <c r="F194" i="2"/>
  <c r="F199" i="2"/>
  <c r="G204" i="2"/>
  <c r="F189" i="2"/>
  <c r="G194" i="2"/>
  <c r="F200" i="2"/>
  <c r="G184" i="2"/>
  <c r="F186" i="2"/>
  <c r="F191" i="2"/>
  <c r="G196" i="2"/>
  <c r="F202" i="2"/>
  <c r="G186" i="2"/>
  <c r="F192" i="2"/>
  <c r="F197" i="2"/>
  <c r="G202" i="2"/>
  <c r="G160" i="2"/>
  <c r="G162" i="2"/>
  <c r="G164" i="2"/>
  <c r="G166" i="2"/>
  <c r="G168" i="2"/>
  <c r="G170" i="2"/>
  <c r="G172" i="2"/>
  <c r="G174" i="2"/>
  <c r="G176" i="2"/>
  <c r="G178" i="2"/>
  <c r="F159" i="2"/>
  <c r="F160" i="2"/>
  <c r="F163" i="2"/>
  <c r="G165" i="2"/>
  <c r="F168" i="2"/>
  <c r="F171" i="2"/>
  <c r="G173" i="2"/>
  <c r="F176" i="2"/>
  <c r="F179" i="2"/>
  <c r="F161" i="2"/>
  <c r="G163" i="2"/>
  <c r="F166" i="2"/>
  <c r="F169" i="2"/>
  <c r="G171" i="2"/>
  <c r="F174" i="2"/>
  <c r="F177" i="2"/>
  <c r="G179" i="2"/>
  <c r="F164" i="2"/>
  <c r="G169" i="2"/>
  <c r="F175" i="2"/>
  <c r="G159" i="2"/>
  <c r="F165" i="2"/>
  <c r="F170" i="2"/>
  <c r="G175" i="2"/>
  <c r="G161" i="2"/>
  <c r="F167" i="2"/>
  <c r="F172" i="2"/>
  <c r="G177" i="2"/>
  <c r="F162" i="2"/>
  <c r="G167" i="2"/>
  <c r="F173" i="2"/>
  <c r="F178" i="2"/>
  <c r="F285" i="2"/>
  <c r="F287" i="2"/>
  <c r="F289" i="2"/>
  <c r="F291" i="2"/>
  <c r="F293" i="2"/>
  <c r="F295" i="2"/>
  <c r="F297" i="2"/>
  <c r="F299" i="2"/>
  <c r="F301" i="2"/>
  <c r="F303" i="2"/>
  <c r="G284" i="2"/>
  <c r="G285" i="2"/>
  <c r="G287" i="2"/>
  <c r="G289" i="2"/>
  <c r="G291" i="2"/>
  <c r="G293" i="2"/>
  <c r="G295" i="2"/>
  <c r="G297" i="2"/>
  <c r="G299" i="2"/>
  <c r="G301" i="2"/>
  <c r="G303" i="2"/>
  <c r="F284" i="2"/>
  <c r="F288" i="2"/>
  <c r="F292" i="2"/>
  <c r="F296" i="2"/>
  <c r="F300" i="2"/>
  <c r="F304" i="2"/>
  <c r="G288" i="2"/>
  <c r="G292" i="2"/>
  <c r="G296" i="2"/>
  <c r="G300" i="2"/>
  <c r="G304" i="2"/>
  <c r="G290" i="2"/>
  <c r="G298" i="2"/>
  <c r="F286" i="2"/>
  <c r="F294" i="2"/>
  <c r="F302" i="2"/>
  <c r="F290" i="2"/>
  <c r="G294" i="2"/>
  <c r="G286" i="2"/>
  <c r="F298" i="2"/>
  <c r="G302" i="2"/>
  <c r="F260" i="2"/>
  <c r="F262" i="2"/>
  <c r="F264" i="2"/>
  <c r="F266" i="2"/>
  <c r="F268" i="2"/>
  <c r="F270" i="2"/>
  <c r="F272" i="2"/>
  <c r="F274" i="2"/>
  <c r="F276" i="2"/>
  <c r="F278" i="2"/>
  <c r="G259" i="2"/>
  <c r="G260" i="2"/>
  <c r="G262" i="2"/>
  <c r="G264" i="2"/>
  <c r="G266" i="2"/>
  <c r="G268" i="2"/>
  <c r="G270" i="2"/>
  <c r="G272" i="2"/>
  <c r="G274" i="2"/>
  <c r="G276" i="2"/>
  <c r="G278" i="2"/>
  <c r="F259" i="2"/>
  <c r="G261" i="2"/>
  <c r="G265" i="2"/>
  <c r="G269" i="2"/>
  <c r="G273" i="2"/>
  <c r="G277" i="2"/>
  <c r="F263" i="2"/>
  <c r="F267" i="2"/>
  <c r="F271" i="2"/>
  <c r="F275" i="2"/>
  <c r="F279" i="2"/>
  <c r="F265" i="2"/>
  <c r="F273" i="2"/>
  <c r="G267" i="2"/>
  <c r="G275" i="2"/>
  <c r="F269" i="2"/>
  <c r="G271" i="2"/>
  <c r="F261" i="2"/>
  <c r="F277" i="2"/>
  <c r="G263" i="2"/>
  <c r="G279" i="2"/>
  <c r="F211" i="2"/>
  <c r="G211" i="2"/>
  <c r="G213" i="2"/>
  <c r="G215" i="2"/>
  <c r="G217" i="2"/>
  <c r="G219" i="2"/>
  <c r="G221" i="2"/>
  <c r="G223" i="2"/>
  <c r="G225" i="2"/>
  <c r="G227" i="2"/>
  <c r="G229" i="2"/>
  <c r="G210" i="2"/>
  <c r="F214" i="2"/>
  <c r="G216" i="2"/>
  <c r="F219" i="2"/>
  <c r="F222" i="2"/>
  <c r="G224" i="2"/>
  <c r="F227" i="2"/>
  <c r="G209" i="2"/>
  <c r="F212" i="2"/>
  <c r="G214" i="2"/>
  <c r="F217" i="2"/>
  <c r="F220" i="2"/>
  <c r="G222" i="2"/>
  <c r="F225" i="2"/>
  <c r="F228" i="2"/>
  <c r="F209" i="2"/>
  <c r="G212" i="2"/>
  <c r="F218" i="2"/>
  <c r="F223" i="2"/>
  <c r="G228" i="2"/>
  <c r="F213" i="2"/>
  <c r="G218" i="2"/>
  <c r="F224" i="2"/>
  <c r="F229" i="2"/>
  <c r="F215" i="2"/>
  <c r="G220" i="2"/>
  <c r="F226" i="2"/>
  <c r="F210" i="2"/>
  <c r="F216" i="2"/>
  <c r="F221" i="2"/>
  <c r="G226" i="2"/>
  <c r="G111" i="2"/>
  <c r="G115" i="2"/>
  <c r="G119" i="2"/>
  <c r="G123" i="2"/>
  <c r="G127" i="2"/>
  <c r="F110" i="2"/>
  <c r="F114" i="2"/>
  <c r="F118" i="2"/>
  <c r="F122" i="2"/>
  <c r="F126" i="2"/>
  <c r="F109" i="2"/>
  <c r="G112" i="2"/>
  <c r="G116" i="2"/>
  <c r="G120" i="2"/>
  <c r="G124" i="2"/>
  <c r="G128" i="2"/>
  <c r="F111" i="2"/>
  <c r="F115" i="2"/>
  <c r="F119" i="2"/>
  <c r="F123" i="2"/>
  <c r="F127" i="2"/>
  <c r="G113" i="2"/>
  <c r="G117" i="2"/>
  <c r="G121" i="2"/>
  <c r="G125" i="2"/>
  <c r="G129" i="2"/>
  <c r="F112" i="2"/>
  <c r="F116" i="2"/>
  <c r="F120" i="2"/>
  <c r="F124" i="2"/>
  <c r="F128" i="2"/>
  <c r="G110" i="2"/>
  <c r="G114" i="2"/>
  <c r="G118" i="2"/>
  <c r="G122" i="2"/>
  <c r="G126" i="2"/>
  <c r="G109" i="2"/>
  <c r="F113" i="2"/>
  <c r="F117" i="2"/>
  <c r="F121" i="2"/>
  <c r="F125" i="2"/>
  <c r="F129" i="2"/>
  <c r="G87" i="2"/>
  <c r="G91" i="2"/>
  <c r="G95" i="2"/>
  <c r="G99" i="2"/>
  <c r="G103" i="2"/>
  <c r="F86" i="2"/>
  <c r="F90" i="2"/>
  <c r="F94" i="2"/>
  <c r="F98" i="2"/>
  <c r="F102" i="2"/>
  <c r="G88" i="2"/>
  <c r="G92" i="2"/>
  <c r="G96" i="2"/>
  <c r="G100" i="2"/>
  <c r="G104" i="2"/>
  <c r="F87" i="2"/>
  <c r="F91" i="2"/>
  <c r="F95" i="2"/>
  <c r="F99" i="2"/>
  <c r="F103" i="2"/>
  <c r="G85" i="2"/>
  <c r="G89" i="2"/>
  <c r="G93" i="2"/>
  <c r="G97" i="2"/>
  <c r="G101" i="2"/>
  <c r="G84" i="2"/>
  <c r="F88" i="2"/>
  <c r="F92" i="2"/>
  <c r="F96" i="2"/>
  <c r="F100" i="2"/>
  <c r="F104" i="2"/>
  <c r="G86" i="2"/>
  <c r="G90" i="2"/>
  <c r="G94" i="2"/>
  <c r="G98" i="2"/>
  <c r="G102" i="2"/>
  <c r="F85" i="2"/>
  <c r="F89" i="2"/>
  <c r="F93" i="2"/>
  <c r="F97" i="2"/>
  <c r="F101" i="2"/>
  <c r="F84" i="2"/>
  <c r="U280" i="2"/>
  <c r="U105" i="2"/>
  <c r="O230" i="2"/>
  <c r="O205" i="2"/>
  <c r="I105" i="2"/>
  <c r="U205" i="2"/>
  <c r="U255" i="2"/>
  <c r="O130" i="2"/>
  <c r="I255" i="2"/>
  <c r="O255" i="2"/>
  <c r="U230" i="2"/>
  <c r="I180" i="2"/>
  <c r="I205" i="2"/>
  <c r="U180" i="2"/>
  <c r="U130" i="2"/>
  <c r="U305" i="2"/>
  <c r="O330" i="2"/>
  <c r="O280" i="2"/>
  <c r="I230" i="2"/>
  <c r="O180" i="2"/>
  <c r="I130" i="2"/>
  <c r="O105" i="2"/>
  <c r="U155" i="2"/>
  <c r="I155" i="2"/>
  <c r="O305" i="2"/>
  <c r="O155" i="2"/>
  <c r="I305" i="2"/>
  <c r="I280" i="2"/>
  <c r="S11" i="2" l="1"/>
  <c r="S15" i="2"/>
  <c r="S19" i="2"/>
  <c r="S23" i="2"/>
  <c r="S27" i="2"/>
  <c r="R15" i="2"/>
  <c r="R25" i="2"/>
  <c r="R19" i="2"/>
  <c r="S8" i="2"/>
  <c r="S10" i="2"/>
  <c r="S14" i="2"/>
  <c r="S22" i="2"/>
  <c r="S26" i="2"/>
  <c r="R11" i="2"/>
  <c r="R27" i="2"/>
  <c r="R17" i="2"/>
  <c r="R21" i="2"/>
  <c r="S12" i="2"/>
  <c r="S16" i="2"/>
  <c r="S20" i="2"/>
  <c r="S24" i="2"/>
  <c r="S28" i="2"/>
  <c r="R9" i="2"/>
  <c r="R13" i="2"/>
  <c r="S9" i="2"/>
  <c r="S13" i="2"/>
  <c r="S17" i="2"/>
  <c r="S21" i="2"/>
  <c r="S25" i="2"/>
  <c r="R10" i="2"/>
  <c r="R12" i="2"/>
  <c r="R14" i="2"/>
  <c r="R16" i="2"/>
  <c r="R18" i="2"/>
  <c r="R20" i="2"/>
  <c r="R22" i="2"/>
  <c r="R24" i="2"/>
  <c r="R26" i="2"/>
  <c r="R28" i="2"/>
  <c r="R8" i="2"/>
  <c r="R23" i="2"/>
  <c r="S18" i="2"/>
  <c r="Y28" i="2"/>
  <c r="Y26" i="2"/>
  <c r="Y9" i="2"/>
  <c r="Y23" i="2"/>
  <c r="Y21" i="2"/>
  <c r="Y22" i="2"/>
  <c r="Y16" i="2"/>
  <c r="Y24" i="2"/>
  <c r="X11" i="2"/>
  <c r="X15" i="2"/>
  <c r="X19" i="2"/>
  <c r="X23" i="2"/>
  <c r="X27" i="2"/>
  <c r="Y10" i="2"/>
  <c r="Y11" i="2"/>
  <c r="X14" i="2"/>
  <c r="X26" i="2"/>
  <c r="Y17" i="2"/>
  <c r="Y15" i="2"/>
  <c r="Y13" i="2"/>
  <c r="Y25" i="2"/>
  <c r="Y27" i="2"/>
  <c r="X8" i="2"/>
  <c r="X12" i="2"/>
  <c r="X16" i="2"/>
  <c r="X20" i="2"/>
  <c r="X24" i="2"/>
  <c r="X28" i="2"/>
  <c r="Y8" i="2"/>
  <c r="Y20" i="2"/>
  <c r="X10" i="2"/>
  <c r="X18" i="2"/>
  <c r="Y18" i="2"/>
  <c r="Y14" i="2"/>
  <c r="Y19" i="2"/>
  <c r="X9" i="2"/>
  <c r="X13" i="2"/>
  <c r="X17" i="2"/>
  <c r="X21" i="2"/>
  <c r="X25" i="2"/>
  <c r="Y12" i="2"/>
  <c r="X22" i="2"/>
  <c r="L27" i="2"/>
  <c r="L25" i="2"/>
  <c r="L23" i="2"/>
  <c r="L21" i="2"/>
  <c r="L14" i="2"/>
  <c r="L12" i="2"/>
  <c r="L10" i="2"/>
  <c r="L8" i="2"/>
  <c r="L13" i="2"/>
  <c r="L11" i="2"/>
  <c r="M26" i="2"/>
  <c r="M10" i="2"/>
  <c r="M20" i="2"/>
  <c r="M21" i="2"/>
  <c r="M25" i="2"/>
  <c r="M16" i="2"/>
  <c r="L24" i="2"/>
  <c r="L22" i="2"/>
  <c r="L17" i="2"/>
  <c r="M28" i="2"/>
  <c r="M12" i="2"/>
  <c r="L19" i="2"/>
  <c r="M8" i="2"/>
  <c r="M9" i="2"/>
  <c r="M13" i="2"/>
  <c r="M15" i="2"/>
  <c r="M17" i="2"/>
  <c r="M23" i="2"/>
  <c r="L26" i="2"/>
  <c r="L16" i="2"/>
  <c r="L18" i="2"/>
  <c r="L9" i="2"/>
  <c r="L28" i="2"/>
  <c r="M18" i="2"/>
  <c r="M14" i="2"/>
  <c r="M22" i="2"/>
  <c r="L15" i="2"/>
  <c r="L20" i="2"/>
  <c r="M11" i="2"/>
  <c r="M19" i="2"/>
  <c r="M27" i="2"/>
  <c r="M24" i="2"/>
  <c r="Y325" i="2"/>
  <c r="L321" i="2"/>
  <c r="M326" i="2"/>
  <c r="M321" i="2"/>
  <c r="M324" i="2"/>
  <c r="S48" i="2"/>
  <c r="R51" i="2"/>
  <c r="R37" i="2"/>
  <c r="R33" i="2"/>
  <c r="S50" i="2"/>
  <c r="R49" i="2"/>
  <c r="R35" i="2"/>
  <c r="R39" i="2"/>
  <c r="R46" i="2"/>
  <c r="R47" i="2"/>
  <c r="R52" i="2"/>
  <c r="R40" i="2"/>
  <c r="S35" i="2"/>
  <c r="S41" i="2"/>
  <c r="R48" i="2"/>
  <c r="S33" i="2"/>
  <c r="S34" i="2"/>
  <c r="S37" i="2"/>
  <c r="R44" i="2"/>
  <c r="S52" i="2"/>
  <c r="S42" i="2"/>
  <c r="S39" i="2"/>
  <c r="S53" i="2"/>
  <c r="R34" i="2"/>
  <c r="R38" i="2"/>
  <c r="R43" i="2"/>
  <c r="R53" i="2"/>
  <c r="S43" i="2"/>
  <c r="S36" i="2"/>
  <c r="R50" i="2"/>
  <c r="R36" i="2"/>
  <c r="R45" i="2"/>
  <c r="R42" i="2"/>
  <c r="S47" i="2"/>
  <c r="R41" i="2"/>
  <c r="S44" i="2"/>
  <c r="S49" i="2"/>
  <c r="S46" i="2"/>
  <c r="S51" i="2"/>
  <c r="S38" i="2"/>
  <c r="S40" i="2"/>
  <c r="S45" i="2"/>
  <c r="X44" i="2"/>
  <c r="X42" i="2"/>
  <c r="X50" i="2"/>
  <c r="Y50" i="2"/>
  <c r="Y38" i="2"/>
  <c r="Y34" i="2"/>
  <c r="Y48" i="2"/>
  <c r="Y46" i="2"/>
  <c r="X52" i="2"/>
  <c r="Y36" i="2"/>
  <c r="Y42" i="2"/>
  <c r="X48" i="2"/>
  <c r="Y53" i="2"/>
  <c r="X38" i="2"/>
  <c r="Y51" i="2"/>
  <c r="Y37" i="2"/>
  <c r="X43" i="2"/>
  <c r="Y41" i="2"/>
  <c r="X39" i="2"/>
  <c r="Y45" i="2"/>
  <c r="Y35" i="2"/>
  <c r="Y47" i="2"/>
  <c r="Y49" i="2"/>
  <c r="X45" i="2"/>
  <c r="X51" i="2"/>
  <c r="Y43" i="2"/>
  <c r="X47" i="2"/>
  <c r="Y52" i="2"/>
  <c r="X40" i="2"/>
  <c r="Y40" i="2"/>
  <c r="X46" i="2"/>
  <c r="X53" i="2"/>
  <c r="X49" i="2"/>
  <c r="X33" i="2"/>
  <c r="X36" i="2"/>
  <c r="Y44" i="2"/>
  <c r="X35" i="2"/>
  <c r="X41" i="2"/>
  <c r="X34" i="2"/>
  <c r="X37" i="2"/>
  <c r="Y39" i="2"/>
  <c r="Y33" i="2"/>
  <c r="L43" i="2"/>
  <c r="M33" i="2"/>
  <c r="L51" i="2"/>
  <c r="M51" i="2"/>
  <c r="L45" i="2"/>
  <c r="L41" i="2"/>
  <c r="M49" i="2"/>
  <c r="L33" i="2"/>
  <c r="L34" i="2"/>
  <c r="M39" i="2"/>
  <c r="M43" i="2"/>
  <c r="L35" i="2"/>
  <c r="L46" i="2"/>
  <c r="M42" i="2"/>
  <c r="L48" i="2"/>
  <c r="L50" i="2"/>
  <c r="M41" i="2"/>
  <c r="M47" i="2"/>
  <c r="M50" i="2"/>
  <c r="M37" i="2"/>
  <c r="L53" i="2"/>
  <c r="L36" i="2"/>
  <c r="M44" i="2"/>
  <c r="M34" i="2"/>
  <c r="L42" i="2"/>
  <c r="M35" i="2"/>
  <c r="M45" i="2"/>
  <c r="L38" i="2"/>
  <c r="M38" i="2"/>
  <c r="L40" i="2"/>
  <c r="M46" i="2"/>
  <c r="L44" i="2"/>
  <c r="M36" i="2"/>
  <c r="M40" i="2"/>
  <c r="M48" i="2"/>
  <c r="L49" i="2"/>
  <c r="M53" i="2"/>
  <c r="L39" i="2"/>
  <c r="L47" i="2"/>
  <c r="M52" i="2"/>
  <c r="L52" i="2"/>
  <c r="L37" i="2"/>
  <c r="L310" i="2"/>
  <c r="M314" i="2"/>
  <c r="L327" i="2"/>
  <c r="M322" i="2"/>
  <c r="L318" i="2"/>
  <c r="L328" i="2"/>
  <c r="M329" i="2"/>
  <c r="X316" i="2"/>
  <c r="L62" i="2"/>
  <c r="L59" i="2"/>
  <c r="L75" i="2"/>
  <c r="L65" i="2"/>
  <c r="L74" i="2"/>
  <c r="L66" i="2"/>
  <c r="L63" i="2"/>
  <c r="L69" i="2"/>
  <c r="L68" i="2"/>
  <c r="L67" i="2"/>
  <c r="L78" i="2"/>
  <c r="L76" i="2"/>
  <c r="L72" i="2"/>
  <c r="L64" i="2"/>
  <c r="L77" i="2"/>
  <c r="L71" i="2"/>
  <c r="L61" i="2"/>
  <c r="L70" i="2"/>
  <c r="L73" i="2"/>
  <c r="L60" i="2"/>
  <c r="L79" i="2"/>
  <c r="Y319" i="2"/>
  <c r="R74" i="2"/>
  <c r="S73" i="2"/>
  <c r="R69" i="2"/>
  <c r="S64" i="2"/>
  <c r="R65" i="2"/>
  <c r="R70" i="2"/>
  <c r="S69" i="2"/>
  <c r="S60" i="2"/>
  <c r="R78" i="2"/>
  <c r="S76" i="2"/>
  <c r="R61" i="2"/>
  <c r="S61" i="2"/>
  <c r="S75" i="2"/>
  <c r="R67" i="2"/>
  <c r="R63" i="2"/>
  <c r="S63" i="2"/>
  <c r="S70" i="2"/>
  <c r="S65" i="2"/>
  <c r="S72" i="2"/>
  <c r="R71" i="2"/>
  <c r="S66" i="2"/>
  <c r="S62" i="2"/>
  <c r="S59" i="2"/>
  <c r="R72" i="2"/>
  <c r="R62" i="2"/>
  <c r="R73" i="2"/>
  <c r="R66" i="2"/>
  <c r="S77" i="2"/>
  <c r="S79" i="2"/>
  <c r="R64" i="2"/>
  <c r="S71" i="2"/>
  <c r="R60" i="2"/>
  <c r="S67" i="2"/>
  <c r="S74" i="2"/>
  <c r="R59" i="2"/>
  <c r="S78" i="2"/>
  <c r="R79" i="2"/>
  <c r="R77" i="2"/>
  <c r="S68" i="2"/>
  <c r="R68" i="2"/>
  <c r="R76" i="2"/>
  <c r="R75" i="2"/>
  <c r="X76" i="2"/>
  <c r="X69" i="2"/>
  <c r="Y64" i="2"/>
  <c r="Y63" i="2"/>
  <c r="X60" i="2"/>
  <c r="Y79" i="2"/>
  <c r="Y75" i="2"/>
  <c r="X72" i="2"/>
  <c r="X65" i="2"/>
  <c r="Y60" i="2"/>
  <c r="Y59" i="2"/>
  <c r="X64" i="2"/>
  <c r="Y71" i="2"/>
  <c r="X63" i="2"/>
  <c r="X59" i="2"/>
  <c r="Y76" i="2"/>
  <c r="Y78" i="2"/>
  <c r="Y62" i="2"/>
  <c r="Y65" i="2"/>
  <c r="X61" i="2"/>
  <c r="Y72" i="2"/>
  <c r="X70" i="2"/>
  <c r="X66" i="2"/>
  <c r="X75" i="2"/>
  <c r="X67" i="2"/>
  <c r="Y66" i="2"/>
  <c r="Y77" i="2"/>
  <c r="X68" i="2"/>
  <c r="Y67" i="2"/>
  <c r="X73" i="2"/>
  <c r="Y73" i="2"/>
  <c r="Y69" i="2"/>
  <c r="X79" i="2"/>
  <c r="Y68" i="2"/>
  <c r="X74" i="2"/>
  <c r="Y61" i="2"/>
  <c r="Y74" i="2"/>
  <c r="X78" i="2"/>
  <c r="Y70" i="2"/>
  <c r="X77" i="2"/>
  <c r="X62" i="2"/>
  <c r="X71" i="2"/>
  <c r="M73" i="2"/>
  <c r="M62" i="2"/>
  <c r="M74" i="2"/>
  <c r="M69" i="2"/>
  <c r="M61" i="2"/>
  <c r="M70" i="2"/>
  <c r="M63" i="2"/>
  <c r="M72" i="2"/>
  <c r="M75" i="2"/>
  <c r="M68" i="2"/>
  <c r="M71" i="2"/>
  <c r="M65" i="2"/>
  <c r="M76" i="2"/>
  <c r="M79" i="2"/>
  <c r="M66" i="2"/>
  <c r="M60" i="2"/>
  <c r="M64" i="2"/>
  <c r="M67" i="2"/>
  <c r="M77" i="2"/>
  <c r="M78" i="2"/>
  <c r="M59" i="2"/>
  <c r="M316" i="2"/>
  <c r="L319" i="2"/>
  <c r="L311" i="2"/>
  <c r="L322" i="2"/>
  <c r="M309" i="2"/>
  <c r="X312" i="2"/>
  <c r="X318" i="2"/>
  <c r="M319" i="2"/>
  <c r="L329" i="2"/>
  <c r="L316" i="2"/>
  <c r="M311" i="2"/>
  <c r="X317" i="2"/>
  <c r="M312" i="2"/>
  <c r="M313" i="2"/>
  <c r="L315" i="2"/>
  <c r="L324" i="2"/>
  <c r="M323" i="2"/>
  <c r="Y329" i="2"/>
  <c r="L323" i="2"/>
  <c r="M320" i="2"/>
  <c r="Y317" i="2"/>
  <c r="M325" i="2"/>
  <c r="X319" i="2"/>
  <c r="X322" i="2"/>
  <c r="X309" i="2"/>
  <c r="Y312" i="2"/>
  <c r="Y310" i="2"/>
  <c r="Y321" i="2"/>
  <c r="Y315" i="2"/>
  <c r="X325" i="2"/>
  <c r="Y309" i="2"/>
  <c r="Y323" i="2"/>
  <c r="Y327" i="2"/>
  <c r="X320" i="2"/>
  <c r="Y324" i="2"/>
  <c r="X311" i="2"/>
  <c r="X328" i="2"/>
  <c r="M318" i="2"/>
  <c r="X315" i="2"/>
  <c r="L325" i="2"/>
  <c r="L314" i="2"/>
  <c r="Y314" i="2"/>
  <c r="M310" i="2"/>
  <c r="M327" i="2"/>
  <c r="X324" i="2"/>
  <c r="Y320" i="2"/>
  <c r="M328" i="2"/>
  <c r="Y318" i="2"/>
  <c r="L317" i="2"/>
  <c r="L312" i="2"/>
  <c r="M315" i="2"/>
  <c r="X310" i="2"/>
  <c r="L320" i="2"/>
  <c r="L309" i="2"/>
  <c r="L313" i="2"/>
  <c r="X326" i="2"/>
  <c r="Y311" i="2"/>
  <c r="Y328" i="2"/>
  <c r="X329" i="2"/>
  <c r="X313" i="2"/>
  <c r="X327" i="2"/>
  <c r="Y316" i="2"/>
  <c r="X323" i="2"/>
  <c r="X321" i="2"/>
  <c r="Y313" i="2"/>
  <c r="X314" i="2"/>
  <c r="L189" i="2"/>
  <c r="L195" i="2"/>
  <c r="L188" i="2"/>
  <c r="L198" i="2"/>
  <c r="M185" i="2"/>
  <c r="M187" i="2"/>
  <c r="M189" i="2"/>
  <c r="L193" i="2"/>
  <c r="M191" i="2"/>
  <c r="L185" i="2"/>
  <c r="L199" i="2"/>
  <c r="L191" i="2"/>
  <c r="L200" i="2"/>
  <c r="M184" i="2"/>
  <c r="M192" i="2"/>
  <c r="M194" i="2"/>
  <c r="M196" i="2"/>
  <c r="M198" i="2"/>
  <c r="M200" i="2"/>
  <c r="M202" i="2"/>
  <c r="M204" i="2"/>
  <c r="L202" i="2"/>
  <c r="L187" i="2"/>
  <c r="L194" i="2"/>
  <c r="L186" i="2"/>
  <c r="L204" i="2"/>
  <c r="M193" i="2"/>
  <c r="M195" i="2"/>
  <c r="M197" i="2"/>
  <c r="M201" i="2"/>
  <c r="L184" i="2"/>
  <c r="L197" i="2"/>
  <c r="L190" i="2"/>
  <c r="L192" i="2"/>
  <c r="L203" i="2"/>
  <c r="M186" i="2"/>
  <c r="M188" i="2"/>
  <c r="M190" i="2"/>
  <c r="L201" i="2"/>
  <c r="L196" i="2"/>
  <c r="M199" i="2"/>
  <c r="M203" i="2"/>
  <c r="L243" i="2"/>
  <c r="L238" i="2"/>
  <c r="L247" i="2"/>
  <c r="L254" i="2"/>
  <c r="L234" i="2"/>
  <c r="M234" i="2"/>
  <c r="M236" i="2"/>
  <c r="M238" i="2"/>
  <c r="M240" i="2"/>
  <c r="M246" i="2"/>
  <c r="M248" i="2"/>
  <c r="M250" i="2"/>
  <c r="M252" i="2"/>
  <c r="M254" i="2"/>
  <c r="L246" i="2"/>
  <c r="L239" i="2"/>
  <c r="L248" i="2"/>
  <c r="L242" i="2"/>
  <c r="M242" i="2"/>
  <c r="L240" i="2"/>
  <c r="L244" i="2"/>
  <c r="L251" i="2"/>
  <c r="M243" i="2"/>
  <c r="L236" i="2"/>
  <c r="L250" i="2"/>
  <c r="M244" i="2"/>
  <c r="L235" i="2"/>
  <c r="L241" i="2"/>
  <c r="L249" i="2"/>
  <c r="L245" i="2"/>
  <c r="M235" i="2"/>
  <c r="M237" i="2"/>
  <c r="M239" i="2"/>
  <c r="M241" i="2"/>
  <c r="M245" i="2"/>
  <c r="M247" i="2"/>
  <c r="M249" i="2"/>
  <c r="M251" i="2"/>
  <c r="M253" i="2"/>
  <c r="L252" i="2"/>
  <c r="L237" i="2"/>
  <c r="L253" i="2"/>
  <c r="X263" i="2"/>
  <c r="X275" i="2"/>
  <c r="X262" i="2"/>
  <c r="X267" i="2"/>
  <c r="X274" i="2"/>
  <c r="Y261" i="2"/>
  <c r="Y265" i="2"/>
  <c r="Y267" i="2"/>
  <c r="Y272" i="2"/>
  <c r="Y276" i="2"/>
  <c r="Y275" i="2"/>
  <c r="X268" i="2"/>
  <c r="X276" i="2"/>
  <c r="X259" i="2"/>
  <c r="X264" i="2"/>
  <c r="X270" i="2"/>
  <c r="X277" i="2"/>
  <c r="Y262" i="2"/>
  <c r="Y266" i="2"/>
  <c r="Y268" i="2"/>
  <c r="Y273" i="2"/>
  <c r="Y277" i="2"/>
  <c r="X273" i="2"/>
  <c r="X261" i="2"/>
  <c r="X272" i="2"/>
  <c r="Y260" i="2"/>
  <c r="Y264" i="2"/>
  <c r="Y270" i="2"/>
  <c r="Y279" i="2"/>
  <c r="X269" i="2"/>
  <c r="X260" i="2"/>
  <c r="X265" i="2"/>
  <c r="X271" i="2"/>
  <c r="X278" i="2"/>
  <c r="Y259" i="2"/>
  <c r="Y263" i="2"/>
  <c r="Y271" i="2"/>
  <c r="Y269" i="2"/>
  <c r="Y274" i="2"/>
  <c r="Y278" i="2"/>
  <c r="X266" i="2"/>
  <c r="X279" i="2"/>
  <c r="L141" i="2"/>
  <c r="L150" i="2"/>
  <c r="L136" i="2"/>
  <c r="L149" i="2"/>
  <c r="M148" i="2"/>
  <c r="L138" i="2"/>
  <c r="M135" i="2"/>
  <c r="M142" i="2"/>
  <c r="M136" i="2"/>
  <c r="M139" i="2"/>
  <c r="L154" i="2"/>
  <c r="L142" i="2"/>
  <c r="L153" i="2"/>
  <c r="L143" i="2"/>
  <c r="L151" i="2"/>
  <c r="L139" i="2"/>
  <c r="M149" i="2"/>
  <c r="M151" i="2"/>
  <c r="M153" i="2"/>
  <c r="M137" i="2"/>
  <c r="L134" i="2"/>
  <c r="L147" i="2"/>
  <c r="M152" i="2"/>
  <c r="M141" i="2"/>
  <c r="M144" i="2"/>
  <c r="L144" i="2"/>
  <c r="L146" i="2"/>
  <c r="L152" i="2"/>
  <c r="L135" i="2"/>
  <c r="L140" i="2"/>
  <c r="M138" i="2"/>
  <c r="M145" i="2"/>
  <c r="M140" i="2"/>
  <c r="M143" i="2"/>
  <c r="M146" i="2"/>
  <c r="L145" i="2"/>
  <c r="L148" i="2"/>
  <c r="M134" i="2"/>
  <c r="L137" i="2"/>
  <c r="M150" i="2"/>
  <c r="M154" i="2"/>
  <c r="M147" i="2"/>
  <c r="X175" i="2"/>
  <c r="Y172" i="2"/>
  <c r="X165" i="2"/>
  <c r="X176" i="2"/>
  <c r="X159" i="2"/>
  <c r="X168" i="2"/>
  <c r="X172" i="2"/>
  <c r="Y162" i="2"/>
  <c r="Y166" i="2"/>
  <c r="Y170" i="2"/>
  <c r="Y175" i="2"/>
  <c r="Y179" i="2"/>
  <c r="Y161" i="2"/>
  <c r="X177" i="2"/>
  <c r="X166" i="2"/>
  <c r="X162" i="2"/>
  <c r="X169" i="2"/>
  <c r="Y159" i="2"/>
  <c r="Y163" i="2"/>
  <c r="Y167" i="2"/>
  <c r="Y171" i="2"/>
  <c r="Y176" i="2"/>
  <c r="X160" i="2"/>
  <c r="X164" i="2"/>
  <c r="Y165" i="2"/>
  <c r="Y174" i="2"/>
  <c r="X178" i="2"/>
  <c r="X161" i="2"/>
  <c r="X167" i="2"/>
  <c r="X163" i="2"/>
  <c r="X170" i="2"/>
  <c r="X179" i="2"/>
  <c r="Y160" i="2"/>
  <c r="Y164" i="2"/>
  <c r="Y168" i="2"/>
  <c r="Y173" i="2"/>
  <c r="Y177" i="2"/>
  <c r="X174" i="2"/>
  <c r="X173" i="2"/>
  <c r="X171" i="2"/>
  <c r="Y169" i="2"/>
  <c r="Y178" i="2"/>
  <c r="X201" i="2"/>
  <c r="X190" i="2"/>
  <c r="X187" i="2"/>
  <c r="X192" i="2"/>
  <c r="X196" i="2"/>
  <c r="X200" i="2"/>
  <c r="Y185" i="2"/>
  <c r="Y189" i="2"/>
  <c r="Y193" i="2"/>
  <c r="Y198" i="2"/>
  <c r="Y202" i="2"/>
  <c r="X186" i="2"/>
  <c r="X199" i="2"/>
  <c r="Y192" i="2"/>
  <c r="X188" i="2"/>
  <c r="X193" i="2"/>
  <c r="X197" i="2"/>
  <c r="X202" i="2"/>
  <c r="Y186" i="2"/>
  <c r="Y190" i="2"/>
  <c r="Y194" i="2"/>
  <c r="Y199" i="2"/>
  <c r="Y203" i="2"/>
  <c r="X185" i="2"/>
  <c r="X195" i="2"/>
  <c r="Y184" i="2"/>
  <c r="Y197" i="2"/>
  <c r="X184" i="2"/>
  <c r="X189" i="2"/>
  <c r="X194" i="2"/>
  <c r="X198" i="2"/>
  <c r="X203" i="2"/>
  <c r="Y187" i="2"/>
  <c r="Y191" i="2"/>
  <c r="Y196" i="2"/>
  <c r="Y200" i="2"/>
  <c r="Y204" i="2"/>
  <c r="Y195" i="2"/>
  <c r="X191" i="2"/>
  <c r="X204" i="2"/>
  <c r="Y188" i="2"/>
  <c r="Y201" i="2"/>
  <c r="L273" i="2"/>
  <c r="M267" i="2"/>
  <c r="M269" i="2"/>
  <c r="M271" i="2"/>
  <c r="M273" i="2"/>
  <c r="M275" i="2"/>
  <c r="M277" i="2"/>
  <c r="M279" i="2"/>
  <c r="L271" i="2"/>
  <c r="L262" i="2"/>
  <c r="L266" i="2"/>
  <c r="L270" i="2"/>
  <c r="L276" i="2"/>
  <c r="M260" i="2"/>
  <c r="L261" i="2"/>
  <c r="M265" i="2"/>
  <c r="M259" i="2"/>
  <c r="M261" i="2"/>
  <c r="M263" i="2"/>
  <c r="L278" i="2"/>
  <c r="L263" i="2"/>
  <c r="L267" i="2"/>
  <c r="L272" i="2"/>
  <c r="L277" i="2"/>
  <c r="M262" i="2"/>
  <c r="L259" i="2"/>
  <c r="L265" i="2"/>
  <c r="L275" i="2"/>
  <c r="M266" i="2"/>
  <c r="M268" i="2"/>
  <c r="M270" i="2"/>
  <c r="M272" i="2"/>
  <c r="M274" i="2"/>
  <c r="M276" i="2"/>
  <c r="M278" i="2"/>
  <c r="L260" i="2"/>
  <c r="L264" i="2"/>
  <c r="L268" i="2"/>
  <c r="L274" i="2"/>
  <c r="L279" i="2"/>
  <c r="M264" i="2"/>
  <c r="L269" i="2"/>
  <c r="X292" i="2"/>
  <c r="Y286" i="2"/>
  <c r="Y290" i="2"/>
  <c r="Y294" i="2"/>
  <c r="Y298" i="2"/>
  <c r="Y301" i="2"/>
  <c r="X285" i="2"/>
  <c r="X289" i="2"/>
  <c r="X294" i="2"/>
  <c r="X298" i="2"/>
  <c r="X303" i="2"/>
  <c r="Y289" i="2"/>
  <c r="Y300" i="2"/>
  <c r="X284" i="2"/>
  <c r="Y287" i="2"/>
  <c r="Y291" i="2"/>
  <c r="Y295" i="2"/>
  <c r="Y302" i="2"/>
  <c r="X286" i="2"/>
  <c r="X290" i="2"/>
  <c r="X295" i="2"/>
  <c r="X299" i="2"/>
  <c r="X304" i="2"/>
  <c r="Y304" i="2"/>
  <c r="X293" i="2"/>
  <c r="X302" i="2"/>
  <c r="Y284" i="2"/>
  <c r="Y288" i="2"/>
  <c r="Y292" i="2"/>
  <c r="Y296" i="2"/>
  <c r="Y299" i="2"/>
  <c r="Y303" i="2"/>
  <c r="X300" i="2"/>
  <c r="X287" i="2"/>
  <c r="X291" i="2"/>
  <c r="X296" i="2"/>
  <c r="X301" i="2"/>
  <c r="Y285" i="2"/>
  <c r="Y293" i="2"/>
  <c r="Y297" i="2"/>
  <c r="X288" i="2"/>
  <c r="X297" i="2"/>
  <c r="M291" i="2"/>
  <c r="L295" i="2"/>
  <c r="L301" i="2"/>
  <c r="L285" i="2"/>
  <c r="L290" i="2"/>
  <c r="L294" i="2"/>
  <c r="L304" i="2"/>
  <c r="M284" i="2"/>
  <c r="M286" i="2"/>
  <c r="M288" i="2"/>
  <c r="M293" i="2"/>
  <c r="M295" i="2"/>
  <c r="M297" i="2"/>
  <c r="L302" i="2"/>
  <c r="M303" i="2"/>
  <c r="L297" i="2"/>
  <c r="L286" i="2"/>
  <c r="L291" i="2"/>
  <c r="L296" i="2"/>
  <c r="M300" i="2"/>
  <c r="M302" i="2"/>
  <c r="M304" i="2"/>
  <c r="L299" i="2"/>
  <c r="L289" i="2"/>
  <c r="L303" i="2"/>
  <c r="M299" i="2"/>
  <c r="M290" i="2"/>
  <c r="M301" i="2"/>
  <c r="L284" i="2"/>
  <c r="L298" i="2"/>
  <c r="L288" i="2"/>
  <c r="L292" i="2"/>
  <c r="L300" i="2"/>
  <c r="M285" i="2"/>
  <c r="M287" i="2"/>
  <c r="M289" i="2"/>
  <c r="M292" i="2"/>
  <c r="M294" i="2"/>
  <c r="M296" i="2"/>
  <c r="M298" i="2"/>
  <c r="L287" i="2"/>
  <c r="L293" i="2"/>
  <c r="Y152" i="2"/>
  <c r="Y134" i="2"/>
  <c r="Y138" i="2"/>
  <c r="Y142" i="2"/>
  <c r="Y146" i="2"/>
  <c r="Y150" i="2"/>
  <c r="X136" i="2"/>
  <c r="X140" i="2"/>
  <c r="X145" i="2"/>
  <c r="X150" i="2"/>
  <c r="X154" i="2"/>
  <c r="X144" i="2"/>
  <c r="X142" i="2"/>
  <c r="Y135" i="2"/>
  <c r="Y139" i="2"/>
  <c r="Y143" i="2"/>
  <c r="Y147" i="2"/>
  <c r="Y151" i="2"/>
  <c r="X137" i="2"/>
  <c r="X141" i="2"/>
  <c r="X146" i="2"/>
  <c r="X151" i="2"/>
  <c r="Y137" i="2"/>
  <c r="Y141" i="2"/>
  <c r="Y145" i="2"/>
  <c r="Y154" i="2"/>
  <c r="X149" i="2"/>
  <c r="X147" i="2"/>
  <c r="Y136" i="2"/>
  <c r="Y140" i="2"/>
  <c r="Y144" i="2"/>
  <c r="Y148" i="2"/>
  <c r="Y153" i="2"/>
  <c r="X134" i="2"/>
  <c r="X138" i="2"/>
  <c r="X143" i="2"/>
  <c r="X148" i="2"/>
  <c r="X152" i="2"/>
  <c r="Y149" i="2"/>
  <c r="X135" i="2"/>
  <c r="X139" i="2"/>
  <c r="X153" i="2"/>
  <c r="L223" i="2"/>
  <c r="L209" i="2"/>
  <c r="L213" i="2"/>
  <c r="L218" i="2"/>
  <c r="L222" i="2"/>
  <c r="L227" i="2"/>
  <c r="L217" i="2"/>
  <c r="M211" i="2"/>
  <c r="M219" i="2"/>
  <c r="M225" i="2"/>
  <c r="L215" i="2"/>
  <c r="L210" i="2"/>
  <c r="L214" i="2"/>
  <c r="L219" i="2"/>
  <c r="L224" i="2"/>
  <c r="L228" i="2"/>
  <c r="M210" i="2"/>
  <c r="M212" i="2"/>
  <c r="M214" i="2"/>
  <c r="M216" i="2"/>
  <c r="M218" i="2"/>
  <c r="M220" i="2"/>
  <c r="M222" i="2"/>
  <c r="M224" i="2"/>
  <c r="M226" i="2"/>
  <c r="M228" i="2"/>
  <c r="L212" i="2"/>
  <c r="L226" i="2"/>
  <c r="M209" i="2"/>
  <c r="M215" i="2"/>
  <c r="M221" i="2"/>
  <c r="M227" i="2"/>
  <c r="L211" i="2"/>
  <c r="L216" i="2"/>
  <c r="L220" i="2"/>
  <c r="L225" i="2"/>
  <c r="L229" i="2"/>
  <c r="L221" i="2"/>
  <c r="M213" i="2"/>
  <c r="M217" i="2"/>
  <c r="M223" i="2"/>
  <c r="M229" i="2"/>
  <c r="X213" i="2"/>
  <c r="X210" i="2"/>
  <c r="X224" i="2"/>
  <c r="X211" i="2"/>
  <c r="X216" i="2"/>
  <c r="X226" i="2"/>
  <c r="Y210" i="2"/>
  <c r="Y214" i="2"/>
  <c r="Y218" i="2"/>
  <c r="Y222" i="2"/>
  <c r="Y226" i="2"/>
  <c r="X223" i="2"/>
  <c r="X219" i="2"/>
  <c r="X225" i="2"/>
  <c r="X212" i="2"/>
  <c r="X217" i="2"/>
  <c r="X227" i="2"/>
  <c r="Y211" i="2"/>
  <c r="Y215" i="2"/>
  <c r="Y219" i="2"/>
  <c r="Y223" i="2"/>
  <c r="Y227" i="2"/>
  <c r="X222" i="2"/>
  <c r="X220" i="2"/>
  <c r="Y209" i="2"/>
  <c r="Y217" i="2"/>
  <c r="Y225" i="2"/>
  <c r="X221" i="2"/>
  <c r="X214" i="2"/>
  <c r="X218" i="2"/>
  <c r="X228" i="2"/>
  <c r="Y212" i="2"/>
  <c r="Y216" i="2"/>
  <c r="Y220" i="2"/>
  <c r="Y224" i="2"/>
  <c r="Y228" i="2"/>
  <c r="X209" i="2"/>
  <c r="X215" i="2"/>
  <c r="X229" i="2"/>
  <c r="Y213" i="2"/>
  <c r="Y221" i="2"/>
  <c r="Y229" i="2"/>
  <c r="X247" i="2"/>
  <c r="Y249" i="2"/>
  <c r="X239" i="2"/>
  <c r="Y237" i="2"/>
  <c r="Y241" i="2"/>
  <c r="Y245" i="2"/>
  <c r="Y250" i="2"/>
  <c r="Y254" i="2"/>
  <c r="X238" i="2"/>
  <c r="X243" i="2"/>
  <c r="X248" i="2"/>
  <c r="X253" i="2"/>
  <c r="X234" i="2"/>
  <c r="Y240" i="2"/>
  <c r="Y234" i="2"/>
  <c r="Y238" i="2"/>
  <c r="Y242" i="2"/>
  <c r="Y246" i="2"/>
  <c r="Y251" i="2"/>
  <c r="X235" i="2"/>
  <c r="X240" i="2"/>
  <c r="X244" i="2"/>
  <c r="X249" i="2"/>
  <c r="X254" i="2"/>
  <c r="Y236" i="2"/>
  <c r="Y248" i="2"/>
  <c r="X237" i="2"/>
  <c r="X242" i="2"/>
  <c r="X246" i="2"/>
  <c r="Y235" i="2"/>
  <c r="Y239" i="2"/>
  <c r="Y243" i="2"/>
  <c r="Y247" i="2"/>
  <c r="Y252" i="2"/>
  <c r="X236" i="2"/>
  <c r="X241" i="2"/>
  <c r="X251" i="2"/>
  <c r="X245" i="2"/>
  <c r="X250" i="2"/>
  <c r="Y244" i="2"/>
  <c r="Y253" i="2"/>
  <c r="X252" i="2"/>
  <c r="S312" i="2"/>
  <c r="S316" i="2"/>
  <c r="S320" i="2"/>
  <c r="S324" i="2"/>
  <c r="S328" i="2"/>
  <c r="R311" i="2"/>
  <c r="R315" i="2"/>
  <c r="R319" i="2"/>
  <c r="R323" i="2"/>
  <c r="R327" i="2"/>
  <c r="S313" i="2"/>
  <c r="S317" i="2"/>
  <c r="S321" i="2"/>
  <c r="S325" i="2"/>
  <c r="S329" i="2"/>
  <c r="R312" i="2"/>
  <c r="R316" i="2"/>
  <c r="R320" i="2"/>
  <c r="R324" i="2"/>
  <c r="R328" i="2"/>
  <c r="S310" i="2"/>
  <c r="S314" i="2"/>
  <c r="S318" i="2"/>
  <c r="S322" i="2"/>
  <c r="S326" i="2"/>
  <c r="S309" i="2"/>
  <c r="R313" i="2"/>
  <c r="R317" i="2"/>
  <c r="R321" i="2"/>
  <c r="R325" i="2"/>
  <c r="R329" i="2"/>
  <c r="S311" i="2"/>
  <c r="S315" i="2"/>
  <c r="S319" i="2"/>
  <c r="S323" i="2"/>
  <c r="S327" i="2"/>
  <c r="R310" i="2"/>
  <c r="R314" i="2"/>
  <c r="R318" i="2"/>
  <c r="R322" i="2"/>
  <c r="R326" i="2"/>
  <c r="R309" i="2"/>
  <c r="S286" i="2"/>
  <c r="S288" i="2"/>
  <c r="S290" i="2"/>
  <c r="S292" i="2"/>
  <c r="S294" i="2"/>
  <c r="S296" i="2"/>
  <c r="S298" i="2"/>
  <c r="S300" i="2"/>
  <c r="S302" i="2"/>
  <c r="S304" i="2"/>
  <c r="R285" i="2"/>
  <c r="R287" i="2"/>
  <c r="R289" i="2"/>
  <c r="R291" i="2"/>
  <c r="R293" i="2"/>
  <c r="R295" i="2"/>
  <c r="R297" i="2"/>
  <c r="R299" i="2"/>
  <c r="R301" i="2"/>
  <c r="R303" i="2"/>
  <c r="S284" i="2"/>
  <c r="S285" i="2"/>
  <c r="S287" i="2"/>
  <c r="S289" i="2"/>
  <c r="S291" i="2"/>
  <c r="S293" i="2"/>
  <c r="S295" i="2"/>
  <c r="S297" i="2"/>
  <c r="S299" i="2"/>
  <c r="S301" i="2"/>
  <c r="S303" i="2"/>
  <c r="R284" i="2"/>
  <c r="R286" i="2"/>
  <c r="R288" i="2"/>
  <c r="R290" i="2"/>
  <c r="R292" i="2"/>
  <c r="R294" i="2"/>
  <c r="R296" i="2"/>
  <c r="R298" i="2"/>
  <c r="R300" i="2"/>
  <c r="R302" i="2"/>
  <c r="R304" i="2"/>
  <c r="R136" i="2"/>
  <c r="R138" i="2"/>
  <c r="R140" i="2"/>
  <c r="R142" i="2"/>
  <c r="R144" i="2"/>
  <c r="R146" i="2"/>
  <c r="R148" i="2"/>
  <c r="R150" i="2"/>
  <c r="R152" i="2"/>
  <c r="R154" i="2"/>
  <c r="S137" i="2"/>
  <c r="S141" i="2"/>
  <c r="S147" i="2"/>
  <c r="S151" i="2"/>
  <c r="S136" i="2"/>
  <c r="S138" i="2"/>
  <c r="S140" i="2"/>
  <c r="S142" i="2"/>
  <c r="S144" i="2"/>
  <c r="S146" i="2"/>
  <c r="S148" i="2"/>
  <c r="S150" i="2"/>
  <c r="S152" i="2"/>
  <c r="S154" i="2"/>
  <c r="S139" i="2"/>
  <c r="S145" i="2"/>
  <c r="R134" i="2"/>
  <c r="R135" i="2"/>
  <c r="R137" i="2"/>
  <c r="R139" i="2"/>
  <c r="R141" i="2"/>
  <c r="R143" i="2"/>
  <c r="R145" i="2"/>
  <c r="R147" i="2"/>
  <c r="R149" i="2"/>
  <c r="R151" i="2"/>
  <c r="R153" i="2"/>
  <c r="S134" i="2"/>
  <c r="S135" i="2"/>
  <c r="S143" i="2"/>
  <c r="S149" i="2"/>
  <c r="S153" i="2"/>
  <c r="S261" i="2"/>
  <c r="S263" i="2"/>
  <c r="S265" i="2"/>
  <c r="S267" i="2"/>
  <c r="S269" i="2"/>
  <c r="S271" i="2"/>
  <c r="S273" i="2"/>
  <c r="S275" i="2"/>
  <c r="S277" i="2"/>
  <c r="S279" i="2"/>
  <c r="R260" i="2"/>
  <c r="R262" i="2"/>
  <c r="R264" i="2"/>
  <c r="R266" i="2"/>
  <c r="R268" i="2"/>
  <c r="R270" i="2"/>
  <c r="R272" i="2"/>
  <c r="R274" i="2"/>
  <c r="R276" i="2"/>
  <c r="R278" i="2"/>
  <c r="S259" i="2"/>
  <c r="S260" i="2"/>
  <c r="S262" i="2"/>
  <c r="S264" i="2"/>
  <c r="S266" i="2"/>
  <c r="S268" i="2"/>
  <c r="S270" i="2"/>
  <c r="S272" i="2"/>
  <c r="S274" i="2"/>
  <c r="S276" i="2"/>
  <c r="S278" i="2"/>
  <c r="R259" i="2"/>
  <c r="R261" i="2"/>
  <c r="R263" i="2"/>
  <c r="R265" i="2"/>
  <c r="R267" i="2"/>
  <c r="R269" i="2"/>
  <c r="R271" i="2"/>
  <c r="R273" i="2"/>
  <c r="R275" i="2"/>
  <c r="R277" i="2"/>
  <c r="R279" i="2"/>
  <c r="R236" i="2"/>
  <c r="R238" i="2"/>
  <c r="R240" i="2"/>
  <c r="R242" i="2"/>
  <c r="R244" i="2"/>
  <c r="R246" i="2"/>
  <c r="R248" i="2"/>
  <c r="R250" i="2"/>
  <c r="R252" i="2"/>
  <c r="R254" i="2"/>
  <c r="S236" i="2"/>
  <c r="S238" i="2"/>
  <c r="S240" i="2"/>
  <c r="S242" i="2"/>
  <c r="S244" i="2"/>
  <c r="S246" i="2"/>
  <c r="S248" i="2"/>
  <c r="S250" i="2"/>
  <c r="S252" i="2"/>
  <c r="S254" i="2"/>
  <c r="R235" i="2"/>
  <c r="R237" i="2"/>
  <c r="R239" i="2"/>
  <c r="R241" i="2"/>
  <c r="R243" i="2"/>
  <c r="R245" i="2"/>
  <c r="R247" i="2"/>
  <c r="R249" i="2"/>
  <c r="R251" i="2"/>
  <c r="R253" i="2"/>
  <c r="S234" i="2"/>
  <c r="S235" i="2"/>
  <c r="S237" i="2"/>
  <c r="S239" i="2"/>
  <c r="S241" i="2"/>
  <c r="S243" i="2"/>
  <c r="S245" i="2"/>
  <c r="S247" i="2"/>
  <c r="S249" i="2"/>
  <c r="S251" i="2"/>
  <c r="S253" i="2"/>
  <c r="R234" i="2"/>
  <c r="S210" i="2"/>
  <c r="S212" i="2"/>
  <c r="S214" i="2"/>
  <c r="S216" i="2"/>
  <c r="S218" i="2"/>
  <c r="S220" i="2"/>
  <c r="S222" i="2"/>
  <c r="S224" i="2"/>
  <c r="S226" i="2"/>
  <c r="S228" i="2"/>
  <c r="R209" i="2"/>
  <c r="R211" i="2"/>
  <c r="R213" i="2"/>
  <c r="R215" i="2"/>
  <c r="R217" i="2"/>
  <c r="R219" i="2"/>
  <c r="R221" i="2"/>
  <c r="R223" i="2"/>
  <c r="R225" i="2"/>
  <c r="R227" i="2"/>
  <c r="R229" i="2"/>
  <c r="S211" i="2"/>
  <c r="S213" i="2"/>
  <c r="S215" i="2"/>
  <c r="S217" i="2"/>
  <c r="S219" i="2"/>
  <c r="S221" i="2"/>
  <c r="S223" i="2"/>
  <c r="S225" i="2"/>
  <c r="S227" i="2"/>
  <c r="S229" i="2"/>
  <c r="R210" i="2"/>
  <c r="R212" i="2"/>
  <c r="R214" i="2"/>
  <c r="R216" i="2"/>
  <c r="R218" i="2"/>
  <c r="R220" i="2"/>
  <c r="R222" i="2"/>
  <c r="R224" i="2"/>
  <c r="R226" i="2"/>
  <c r="R228" i="2"/>
  <c r="S209" i="2"/>
  <c r="S185" i="2"/>
  <c r="S187" i="2"/>
  <c r="S189" i="2"/>
  <c r="S191" i="2"/>
  <c r="S193" i="2"/>
  <c r="S195" i="2"/>
  <c r="S197" i="2"/>
  <c r="S199" i="2"/>
  <c r="S201" i="2"/>
  <c r="S203" i="2"/>
  <c r="R184" i="2"/>
  <c r="R186" i="2"/>
  <c r="R188" i="2"/>
  <c r="R190" i="2"/>
  <c r="R192" i="2"/>
  <c r="R194" i="2"/>
  <c r="R196" i="2"/>
  <c r="R198" i="2"/>
  <c r="R200" i="2"/>
  <c r="R202" i="2"/>
  <c r="R204" i="2"/>
  <c r="S186" i="2"/>
  <c r="S188" i="2"/>
  <c r="S190" i="2"/>
  <c r="S192" i="2"/>
  <c r="S194" i="2"/>
  <c r="S196" i="2"/>
  <c r="S198" i="2"/>
  <c r="S200" i="2"/>
  <c r="S202" i="2"/>
  <c r="S204" i="2"/>
  <c r="R185" i="2"/>
  <c r="R187" i="2"/>
  <c r="R189" i="2"/>
  <c r="R191" i="2"/>
  <c r="R193" i="2"/>
  <c r="R195" i="2"/>
  <c r="R197" i="2"/>
  <c r="R199" i="2"/>
  <c r="R201" i="2"/>
  <c r="R203" i="2"/>
  <c r="S184" i="2"/>
  <c r="L160" i="2"/>
  <c r="L162" i="2"/>
  <c r="L164" i="2"/>
  <c r="L166" i="2"/>
  <c r="L168" i="2"/>
  <c r="L170" i="2"/>
  <c r="L172" i="2"/>
  <c r="L174" i="2"/>
  <c r="L176" i="2"/>
  <c r="L178" i="2"/>
  <c r="M179" i="2"/>
  <c r="M167" i="2"/>
  <c r="M175" i="2"/>
  <c r="L159" i="2"/>
  <c r="M160" i="2"/>
  <c r="M162" i="2"/>
  <c r="M164" i="2"/>
  <c r="M166" i="2"/>
  <c r="M168" i="2"/>
  <c r="M170" i="2"/>
  <c r="M172" i="2"/>
  <c r="M174" i="2"/>
  <c r="M176" i="2"/>
  <c r="M178" i="2"/>
  <c r="M163" i="2"/>
  <c r="M169" i="2"/>
  <c r="M173" i="2"/>
  <c r="L179" i="2"/>
  <c r="L161" i="2"/>
  <c r="L163" i="2"/>
  <c r="L165" i="2"/>
  <c r="L167" i="2"/>
  <c r="L169" i="2"/>
  <c r="L171" i="2"/>
  <c r="L173" i="2"/>
  <c r="L175" i="2"/>
  <c r="L177" i="2"/>
  <c r="M159" i="2"/>
  <c r="M161" i="2"/>
  <c r="M165" i="2"/>
  <c r="M171" i="2"/>
  <c r="M177" i="2"/>
  <c r="S161" i="2"/>
  <c r="S163" i="2"/>
  <c r="S165" i="2"/>
  <c r="S167" i="2"/>
  <c r="S169" i="2"/>
  <c r="S171" i="2"/>
  <c r="S173" i="2"/>
  <c r="S175" i="2"/>
  <c r="S177" i="2"/>
  <c r="S179" i="2"/>
  <c r="R160" i="2"/>
  <c r="R162" i="2"/>
  <c r="R164" i="2"/>
  <c r="R166" i="2"/>
  <c r="R168" i="2"/>
  <c r="R170" i="2"/>
  <c r="R172" i="2"/>
  <c r="R174" i="2"/>
  <c r="R176" i="2"/>
  <c r="R178" i="2"/>
  <c r="S159" i="2"/>
  <c r="S160" i="2"/>
  <c r="S162" i="2"/>
  <c r="S164" i="2"/>
  <c r="S166" i="2"/>
  <c r="S168" i="2"/>
  <c r="S170" i="2"/>
  <c r="S172" i="2"/>
  <c r="S174" i="2"/>
  <c r="S176" i="2"/>
  <c r="S178" i="2"/>
  <c r="R159" i="2"/>
  <c r="R161" i="2"/>
  <c r="R163" i="2"/>
  <c r="R165" i="2"/>
  <c r="R167" i="2"/>
  <c r="R169" i="2"/>
  <c r="R171" i="2"/>
  <c r="R173" i="2"/>
  <c r="R175" i="2"/>
  <c r="R177" i="2"/>
  <c r="R179" i="2"/>
  <c r="X110" i="2"/>
  <c r="X114" i="2"/>
  <c r="X118" i="2"/>
  <c r="X122" i="2"/>
  <c r="X126" i="2"/>
  <c r="Y109" i="2"/>
  <c r="Y113" i="2"/>
  <c r="Y119" i="2"/>
  <c r="Y125" i="2"/>
  <c r="Y110" i="2"/>
  <c r="Y112" i="2"/>
  <c r="Y114" i="2"/>
  <c r="Y116" i="2"/>
  <c r="Y118" i="2"/>
  <c r="Y120" i="2"/>
  <c r="Y122" i="2"/>
  <c r="Y124" i="2"/>
  <c r="Y126" i="2"/>
  <c r="Y128" i="2"/>
  <c r="X109" i="2"/>
  <c r="Y115" i="2"/>
  <c r="Y117" i="2"/>
  <c r="Y123" i="2"/>
  <c r="Y129" i="2"/>
  <c r="X111" i="2"/>
  <c r="X113" i="2"/>
  <c r="X115" i="2"/>
  <c r="X117" i="2"/>
  <c r="X119" i="2"/>
  <c r="X121" i="2"/>
  <c r="X123" i="2"/>
  <c r="X125" i="2"/>
  <c r="X127" i="2"/>
  <c r="X129" i="2"/>
  <c r="Y111" i="2"/>
  <c r="Y121" i="2"/>
  <c r="Y127" i="2"/>
  <c r="X124" i="2"/>
  <c r="X120" i="2"/>
  <c r="X116" i="2"/>
  <c r="X128" i="2"/>
  <c r="X112" i="2"/>
  <c r="R110" i="2"/>
  <c r="R114" i="2"/>
  <c r="R118" i="2"/>
  <c r="R122" i="2"/>
  <c r="R126" i="2"/>
  <c r="S109" i="2"/>
  <c r="S115" i="2"/>
  <c r="S125" i="2"/>
  <c r="S110" i="2"/>
  <c r="S112" i="2"/>
  <c r="S114" i="2"/>
  <c r="S116" i="2"/>
  <c r="S118" i="2"/>
  <c r="S120" i="2"/>
  <c r="S122" i="2"/>
  <c r="S124" i="2"/>
  <c r="S126" i="2"/>
  <c r="S128" i="2"/>
  <c r="R109" i="2"/>
  <c r="S113" i="2"/>
  <c r="S117" i="2"/>
  <c r="S121" i="2"/>
  <c r="S127" i="2"/>
  <c r="R111" i="2"/>
  <c r="R113" i="2"/>
  <c r="R115" i="2"/>
  <c r="R117" i="2"/>
  <c r="R119" i="2"/>
  <c r="R121" i="2"/>
  <c r="R123" i="2"/>
  <c r="R125" i="2"/>
  <c r="R127" i="2"/>
  <c r="R129" i="2"/>
  <c r="S111" i="2"/>
  <c r="S119" i="2"/>
  <c r="S123" i="2"/>
  <c r="S129" i="2"/>
  <c r="R128" i="2"/>
  <c r="R112" i="2"/>
  <c r="R124" i="2"/>
  <c r="R120" i="2"/>
  <c r="R116" i="2"/>
  <c r="L110" i="2"/>
  <c r="L114" i="2"/>
  <c r="L118" i="2"/>
  <c r="L122" i="2"/>
  <c r="L126" i="2"/>
  <c r="M109" i="2"/>
  <c r="M111" i="2"/>
  <c r="M117" i="2"/>
  <c r="M123" i="2"/>
  <c r="M129" i="2"/>
  <c r="M110" i="2"/>
  <c r="M112" i="2"/>
  <c r="M114" i="2"/>
  <c r="M116" i="2"/>
  <c r="M118" i="2"/>
  <c r="M120" i="2"/>
  <c r="M122" i="2"/>
  <c r="M124" i="2"/>
  <c r="M126" i="2"/>
  <c r="M128" i="2"/>
  <c r="L109" i="2"/>
  <c r="M113" i="2"/>
  <c r="M121" i="2"/>
  <c r="M125" i="2"/>
  <c r="L111" i="2"/>
  <c r="L113" i="2"/>
  <c r="L115" i="2"/>
  <c r="L117" i="2"/>
  <c r="L119" i="2"/>
  <c r="L121" i="2"/>
  <c r="L123" i="2"/>
  <c r="L125" i="2"/>
  <c r="L127" i="2"/>
  <c r="L129" i="2"/>
  <c r="M115" i="2"/>
  <c r="M119" i="2"/>
  <c r="M127" i="2"/>
  <c r="L120" i="2"/>
  <c r="L112" i="2"/>
  <c r="L116" i="2"/>
  <c r="L128" i="2"/>
  <c r="L124" i="2"/>
  <c r="Y84" i="2"/>
  <c r="X84" i="2"/>
  <c r="Y87" i="2"/>
  <c r="Y95" i="2"/>
  <c r="Y103" i="2"/>
  <c r="X90" i="2"/>
  <c r="X98" i="2"/>
  <c r="Y88" i="2"/>
  <c r="Y92" i="2"/>
  <c r="Y96" i="2"/>
  <c r="Y100" i="2"/>
  <c r="Y104" i="2"/>
  <c r="X87" i="2"/>
  <c r="X91" i="2"/>
  <c r="X95" i="2"/>
  <c r="X99" i="2"/>
  <c r="X103" i="2"/>
  <c r="Y86" i="2"/>
  <c r="Y90" i="2"/>
  <c r="Y94" i="2"/>
  <c r="Y98" i="2"/>
  <c r="Y102" i="2"/>
  <c r="X85" i="2"/>
  <c r="X89" i="2"/>
  <c r="X93" i="2"/>
  <c r="X97" i="2"/>
  <c r="X101" i="2"/>
  <c r="Y91" i="2"/>
  <c r="Y99" i="2"/>
  <c r="X86" i="2"/>
  <c r="X94" i="2"/>
  <c r="X102" i="2"/>
  <c r="X100" i="2"/>
  <c r="Y101" i="2"/>
  <c r="X88" i="2"/>
  <c r="X96" i="2"/>
  <c r="Y97" i="2"/>
  <c r="X92" i="2"/>
  <c r="Y93" i="2"/>
  <c r="X104" i="2"/>
  <c r="Y85" i="2"/>
  <c r="Y89" i="2"/>
  <c r="S86" i="2"/>
  <c r="S90" i="2"/>
  <c r="S94" i="2"/>
  <c r="S98" i="2"/>
  <c r="S102" i="2"/>
  <c r="R85" i="2"/>
  <c r="R89" i="2"/>
  <c r="R93" i="2"/>
  <c r="R97" i="2"/>
  <c r="R101" i="2"/>
  <c r="R84" i="2"/>
  <c r="S85" i="2"/>
  <c r="S97" i="2"/>
  <c r="R88" i="2"/>
  <c r="R96" i="2"/>
  <c r="R104" i="2"/>
  <c r="S87" i="2"/>
  <c r="S91" i="2"/>
  <c r="S95" i="2"/>
  <c r="S99" i="2"/>
  <c r="S103" i="2"/>
  <c r="R86" i="2"/>
  <c r="R90" i="2"/>
  <c r="R94" i="2"/>
  <c r="R98" i="2"/>
  <c r="R102" i="2"/>
  <c r="S93" i="2"/>
  <c r="S101" i="2"/>
  <c r="R92" i="2"/>
  <c r="R100" i="2"/>
  <c r="S89" i="2"/>
  <c r="S84" i="2"/>
  <c r="S104" i="2"/>
  <c r="S96" i="2"/>
  <c r="S88" i="2"/>
  <c r="R103" i="2"/>
  <c r="R95" i="2"/>
  <c r="R87" i="2"/>
  <c r="S100" i="2"/>
  <c r="R91" i="2"/>
  <c r="S92" i="2"/>
  <c r="R99" i="2"/>
  <c r="M86" i="2"/>
  <c r="M90" i="2"/>
  <c r="M94" i="2"/>
  <c r="M98" i="2"/>
  <c r="M102" i="2"/>
  <c r="L85" i="2"/>
  <c r="L89" i="2"/>
  <c r="L93" i="2"/>
  <c r="L97" i="2"/>
  <c r="L101" i="2"/>
  <c r="L84" i="2"/>
  <c r="M85" i="2"/>
  <c r="M97" i="2"/>
  <c r="L92" i="2"/>
  <c r="L96" i="2"/>
  <c r="M87" i="2"/>
  <c r="M91" i="2"/>
  <c r="M95" i="2"/>
  <c r="M99" i="2"/>
  <c r="M103" i="2"/>
  <c r="L86" i="2"/>
  <c r="L90" i="2"/>
  <c r="L94" i="2"/>
  <c r="L98" i="2"/>
  <c r="L102" i="2"/>
  <c r="M89" i="2"/>
  <c r="M84" i="2"/>
  <c r="L104" i="2"/>
  <c r="M93" i="2"/>
  <c r="M101" i="2"/>
  <c r="L88" i="2"/>
  <c r="L100" i="2"/>
  <c r="M92" i="2"/>
  <c r="M88" i="2"/>
  <c r="L95" i="2"/>
  <c r="L87" i="2"/>
  <c r="L91" i="2"/>
  <c r="M100" i="2"/>
  <c r="M104" i="2"/>
  <c r="L103" i="2"/>
  <c r="M96" i="2"/>
  <c r="L99" i="2"/>
</calcChain>
</file>

<file path=xl/sharedStrings.xml><?xml version="1.0" encoding="utf-8"?>
<sst xmlns="http://schemas.openxmlformats.org/spreadsheetml/2006/main" count="3660" uniqueCount="73">
  <si>
    <t>1.1 Lýðfræði</t>
  </si>
  <si>
    <t>Íbúafjöldi</t>
  </si>
  <si>
    <t>Heimild:</t>
  </si>
  <si>
    <t>Hagstofa Íslands</t>
  </si>
  <si>
    <t>http://px.hagstofa.is/pxis/pxweb/is/Ibuar/Ibuar__mannfjoldi__2_byggdir__Byggdakjarnar/MAN03106.px/table/tableViewLayout1/?rxid=20f3531d-1e79-4f30-a321-f9b40924c209</t>
  </si>
  <si>
    <t xml:space="preserve">Sótt: </t>
  </si>
  <si>
    <t>2011</t>
  </si>
  <si>
    <t>2012</t>
  </si>
  <si>
    <t>2013</t>
  </si>
  <si>
    <t>2015</t>
  </si>
  <si>
    <t>2016</t>
  </si>
  <si>
    <t>2017</t>
  </si>
  <si>
    <t>2018</t>
  </si>
  <si>
    <t>2020</t>
  </si>
  <si>
    <t>2021</t>
  </si>
  <si>
    <t>2022</t>
  </si>
  <si>
    <t>2023</t>
  </si>
  <si>
    <t>Ísland</t>
  </si>
  <si>
    <t>Karlar</t>
  </si>
  <si>
    <t>Konur</t>
  </si>
  <si>
    <t>Kynsegin/annað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</si>
  <si>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</si>
  <si>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</si>
  <si>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</si>
  <si>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</si>
  <si>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</si>
  <si>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</si>
  <si>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</si>
  <si>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</si>
  <si>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</si>
  <si>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</si>
  <si>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</si>
  <si>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</si>
  <si>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</si>
  <si>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</si>
  <si>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</si>
  <si>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</si>
  <si>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</si>
  <si>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</si>
  <si>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</si>
  <si>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</si>
  <si>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100 ára og eldri</t>
  </si>
  <si>
    <t>2014</t>
  </si>
  <si>
    <t>2019</t>
  </si>
  <si>
    <t>Eyjafjarðarsveit</t>
  </si>
  <si>
    <t>Svalbarðsstrandarhreppur</t>
  </si>
  <si>
    <t>Grýtubakkahreppur</t>
  </si>
  <si>
    <t>600 Akureyri</t>
  </si>
  <si>
    <t>603 Akureyri</t>
  </si>
  <si>
    <t>Miðsvæði</t>
  </si>
  <si>
    <t>Norðurþing</t>
  </si>
  <si>
    <t>Skútustaðahreppur</t>
  </si>
  <si>
    <t>Tjörneshreppur</t>
  </si>
  <si>
    <t>Þingeyjarsveit</t>
  </si>
  <si>
    <t>670 Kópasker</t>
  </si>
  <si>
    <t>671 Kópasker</t>
  </si>
  <si>
    <t>675 Raufarhöfn</t>
  </si>
  <si>
    <t>676 Raufarhöfn</t>
  </si>
  <si>
    <t>Svalbarðshreppur</t>
  </si>
  <si>
    <t>Langanesbyggð</t>
  </si>
  <si>
    <t>Vestursvæði</t>
  </si>
  <si>
    <t>Austursvæði</t>
  </si>
  <si>
    <t>Alls</t>
  </si>
  <si>
    <t>% karlar</t>
  </si>
  <si>
    <t>% konur</t>
  </si>
  <si>
    <t>2021 – 0-4 ára</t>
  </si>
  <si>
    <t>2021 – 75-79 ára</t>
  </si>
  <si>
    <t>Mismunur</t>
  </si>
  <si>
    <t>Hlutfall (Eldri af yngri)</t>
  </si>
  <si>
    <t>20216– 0-4 ára</t>
  </si>
  <si>
    <t>2016 – 75-79 ára</t>
  </si>
  <si>
    <t>2015 – 0-4 ára</t>
  </si>
  <si>
    <t>2015 – 75-79 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</si>
</sst>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%"/>
  </numFmts>
  <fonts count="1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Tw Cen MT"/>
      <family val="2"/>
      <scheme val="minor"/>
    </font>
    <font>
      <b/>
      <sz val="18"/>
      <color theme="1"/>
      <name val="Tw Cen MT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Border="0" applyAlignment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0" fontId="4" fillId="0" borderId="0" xfId="0" applyFont="1"/>
    <xf numFmtId="0" fontId="5" fillId="0" borderId="0" xfId="2"/>
    <xf numFmtId="0" fontId="1" fillId="0" borderId="0" xfId="2" applyFont="1"/>
    <xf numFmtId="1" fontId="5" fillId="0" borderId="0" xfId="2" applyNumberFormat="1"/>
    <xf numFmtId="1" fontId="1" fillId="0" borderId="0" xfId="0" applyNumberFormat="1" applyFont="1"/>
    <xf numFmtId="10" fontId="5" fillId="0" borderId="0" xfId="1" applyNumberFormat="1" applyFont="1" applyFill="1" applyProtection="1"/>
    <xf numFmtId="2" fontId="0" fillId="0" borderId="0" xfId="0" applyNumberFormat="1"/>
    <xf numFmtId="1" fontId="4" fillId="0" borderId="0" xfId="0" applyNumberFormat="1" applyFont="1"/>
    <xf numFmtId="0" fontId="6" fillId="0" borderId="0" xfId="3"/>
    <xf numFmtId="0" fontId="1" fillId="3" borderId="0" xfId="2" applyFont="1" applyFill="1"/>
    <xf numFmtId="0" fontId="1" fillId="3" borderId="0" xfId="0" applyFont="1" applyFill="1"/>
    <xf numFmtId="0" fontId="4" fillId="0" borderId="0" xfId="0" applyFont="1" applyAlignment="1">
      <alignment horizontal="center"/>
    </xf>
    <xf numFmtId="0" fontId="1" fillId="0" borderId="4" xfId="2" applyFont="1" applyBorder="1"/>
    <xf numFmtId="0" fontId="1" fillId="0" borderId="5" xfId="2" applyFont="1" applyBorder="1"/>
    <xf numFmtId="1" fontId="1" fillId="0" borderId="4" xfId="2" applyNumberFormat="1" applyFont="1" applyBorder="1"/>
    <xf numFmtId="1" fontId="1" fillId="0" borderId="6" xfId="2" applyNumberFormat="1" applyFont="1" applyBorder="1"/>
    <xf numFmtId="1" fontId="0" fillId="0" borderId="7" xfId="0" applyNumberFormat="1" applyBorder="1"/>
    <xf numFmtId="164" fontId="0" fillId="0" borderId="0" xfId="0" applyNumberFormat="1"/>
    <xf numFmtId="10" fontId="5" fillId="0" borderId="5" xfId="1" applyNumberFormat="1" applyFont="1" applyFill="1" applyBorder="1" applyProtection="1"/>
    <xf numFmtId="1" fontId="5" fillId="0" borderId="9" xfId="2" applyNumberFormat="1" applyBorder="1"/>
    <xf numFmtId="0" fontId="1" fillId="0" borderId="1" xfId="0" applyFont="1" applyBorder="1"/>
    <xf numFmtId="1" fontId="0" fillId="0" borderId="4" xfId="0" applyNumberFormat="1" applyBorder="1"/>
    <xf numFmtId="1" fontId="0" fillId="0" borderId="6" xfId="0" applyNumberFormat="1" applyBorder="1"/>
    <xf numFmtId="10" fontId="0" fillId="0" borderId="0" xfId="1" applyNumberFormat="1" applyFont="1" applyBorder="1"/>
    <xf numFmtId="10" fontId="0" fillId="0" borderId="5" xfId="1" applyNumberFormat="1" applyFont="1" applyBorder="1"/>
    <xf numFmtId="10" fontId="0" fillId="0" borderId="7" xfId="1" applyNumberFormat="1" applyFont="1" applyBorder="1"/>
    <xf numFmtId="10" fontId="0" fillId="0" borderId="8" xfId="1" applyNumberFormat="1" applyFont="1" applyBorder="1"/>
    <xf numFmtId="0" fontId="1" fillId="0" borderId="0" xfId="0" applyFont="1" applyAlignment="1">
      <alignment horizontal="center"/>
    </xf>
    <xf numFmtId="0" fontId="1" fillId="0" borderId="0" xfId="2" applyFont="1" applyBorder="1"/>
    <xf numFmtId="10" fontId="5" fillId="0" borderId="0" xfId="1" applyNumberFormat="1" applyFont="1" applyFill="1" applyBorder="1" applyProtection="1"/>
    <xf numFmtId="1" fontId="1" fillId="0" borderId="0" xfId="2" applyNumberFormat="1" applyFont="1" applyBorder="1"/>
    <xf numFmtId="1" fontId="1" fillId="0" borderId="9" xfId="0" applyNumberFormat="1" applyFont="1" applyBorder="1"/>
    <xf numFmtId="1" fontId="0" fillId="0" borderId="10" xfId="0" applyNumberFormat="1" applyBorder="1"/>
    <xf numFmtId="0" fontId="1" fillId="3" borderId="4" xfId="2" applyFont="1" applyFill="1" applyBorder="1"/>
    <xf numFmtId="0" fontId="1" fillId="3" borderId="5" xfId="2" applyFont="1" applyFill="1" applyBorder="1"/>
    <xf numFmtId="1" fontId="5" fillId="0" borderId="10" xfId="2" applyNumberFormat="1" applyBorder="1"/>
    <xf numFmtId="10" fontId="5" fillId="0" borderId="8" xfId="1" applyNumberFormat="1" applyFont="1" applyFill="1" applyBorder="1" applyProtection="1"/>
    <xf numFmtId="1" fontId="5" fillId="0" borderId="0" xfId="2" applyNumberFormat="1" applyBorder="1"/>
    <xf numFmtId="1" fontId="1" fillId="0" borderId="10" xfId="0" applyNumberFormat="1" applyFont="1" applyBorder="1"/>
    <xf numFmtId="0" fontId="1" fillId="0" borderId="3" xfId="0" applyFont="1" applyBorder="1"/>
    <xf numFmtId="10" fontId="0" fillId="0" borderId="0" xfId="0" applyNumberFormat="1"/>
    <xf numFmtId="10" fontId="0" fillId="0" borderId="7" xfId="0" applyNumberFormat="1" applyBorder="1"/>
    <xf numFmtId="0" fontId="5" fillId="0" borderId="1" xfId="2" applyBorder="1"/>
    <xf numFmtId="0" fontId="5" fillId="0" borderId="4" xfId="2" applyBorder="1"/>
    <xf numFmtId="0" fontId="1" fillId="0" borderId="6" xfId="0" applyFont="1" applyBorder="1"/>
    <xf numFmtId="0" fontId="0" fillId="0" borderId="1" xfId="0" applyBorder="1"/>
    <xf numFmtId="0" fontId="0" fillId="0" borderId="4" xfId="0" applyBorder="1"/>
    <xf numFmtId="1" fontId="5" fillId="0" borderId="9" xfId="0" applyNumberFormat="1" applyFont="1" applyBorder="1"/>
    <xf numFmtId="1" fontId="8" fillId="0" borderId="0" xfId="0" applyNumberFormat="1" applyFont="1"/>
    <xf numFmtId="1" fontId="9" fillId="0" borderId="0" xfId="0" applyNumberFormat="1" applyFont="1"/>
    <xf numFmtId="0" fontId="8" fillId="0" borderId="0" xfId="0" applyFont="1"/>
    <xf numFmtId="9" fontId="0" fillId="0" borderId="0" xfId="1" applyFont="1"/>
    <xf numFmtId="165" fontId="0" fillId="0" borderId="0" xfId="1" applyNumberFormat="1" applyFont="1"/>
    <xf numFmtId="10" fontId="0" fillId="0" borderId="0" xfId="1" applyNumberFormat="1" applyFont="1"/>
    <xf numFmtId="9" fontId="4" fillId="0" borderId="0" xfId="0" applyNumberFormat="1" applyFont="1"/>
    <xf numFmtId="0" fontId="7" fillId="0" borderId="0" xfId="0" applyFont="1"/>
    <xf numFmtId="17" fontId="0" fillId="0" borderId="0" xfId="0" applyNumberFormat="1"/>
    <xf numFmtId="0" fontId="1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 cent" xfId="1" builtinId="5"/>
  </cellStyles>
  <dxfs count="0"/>
  <tableStyles count="0" defaultTableStyle="TableStyleMedium2" defaultPivotStyle="PivotStyleLight16"/>
  <colors>
    <mruColors>
      <color rgb="FFCF721D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Birting!$C$87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Birting!$B$88:$B$108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Birting!$C$88:$C$108</c:f>
              <c:numCache>
                <c:formatCode>0.00%</c:formatCode>
                <c:ptCount val="21"/>
                <c:pt idx="0">
                  <c:v>3.0288300460819369E-2</c:v>
                </c:pt>
                <c:pt idx="1">
                  <c:v>3.2490786358867887E-2</c:v>
                </c:pt>
                <c:pt idx="2">
                  <c:v>3.3465702186557693E-2</c:v>
                </c:pt>
                <c:pt idx="3">
                  <c:v>3.1002323320535846E-2</c:v>
                </c:pt>
                <c:pt idx="4">
                  <c:v>3.6390449669627116E-2</c:v>
                </c:pt>
                <c:pt idx="5">
                  <c:v>4.484063559019482E-2</c:v>
                </c:pt>
                <c:pt idx="6">
                  <c:v>4.0688318036766688E-2</c:v>
                </c:pt>
                <c:pt idx="7">
                  <c:v>3.8425414819819079E-2</c:v>
                </c:pt>
                <c:pt idx="8">
                  <c:v>3.448455788253775E-2</c:v>
                </c:pt>
                <c:pt idx="9">
                  <c:v>3.2974124910060583E-2</c:v>
                </c:pt>
                <c:pt idx="10">
                  <c:v>3.084578753975185E-2</c:v>
                </c:pt>
                <c:pt idx="11">
                  <c:v>3.0167465823021194E-2</c:v>
                </c:pt>
                <c:pt idx="12">
                  <c:v>2.8253335310627407E-2</c:v>
                </c:pt>
                <c:pt idx="13">
                  <c:v>2.3480367117599564E-2</c:v>
                </c:pt>
                <c:pt idx="14">
                  <c:v>1.8732115100484985E-2</c:v>
                </c:pt>
                <c:pt idx="15">
                  <c:v>1.2088956263353601E-2</c:v>
                </c:pt>
                <c:pt idx="16">
                  <c:v>7.8707289074900991E-3</c:v>
                </c:pt>
                <c:pt idx="17">
                  <c:v>4.7345208082738774E-3</c:v>
                </c:pt>
                <c:pt idx="18">
                  <c:v>1.83174325934958E-3</c:v>
                </c:pt>
                <c:pt idx="19">
                  <c:v>2.9934035272729268E-4</c:v>
                </c:pt>
                <c:pt idx="20">
                  <c:v>3.0208659449543301E-5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3-4A3F-8929-24609E32DB19}"/>
            </c:ext>
          </c:extLst>
        </c:ser>
        <c:ser>
          <c:idx val="1"/>
          <c:order val="1"/>
          <c:tx>
            <c:strRef>
              <c:f>Birting!$D$87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Birting!$B$88:$B$108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Birting!$D$88:$D$108</c:f>
              <c:numCache>
                <c:formatCode>0.00%</c:formatCode>
                <c:ptCount val="21"/>
                <c:pt idx="0">
                  <c:v>-2.837691619019372E-2</c:v>
                </c:pt>
                <c:pt idx="1">
                  <c:v>-3.1296171189726857E-2</c:v>
                </c:pt>
                <c:pt idx="2">
                  <c:v>-3.1427990794597592E-2</c:v>
                </c:pt>
                <c:pt idx="3">
                  <c:v>-3.0082332328208845E-2</c:v>
                </c:pt>
                <c:pt idx="4">
                  <c:v>-3.4380200695348417E-2</c:v>
                </c:pt>
                <c:pt idx="5">
                  <c:v>-3.9103736536549728E-2</c:v>
                </c:pt>
                <c:pt idx="6">
                  <c:v>-3.452575150905985E-2</c:v>
                </c:pt>
                <c:pt idx="7">
                  <c:v>-3.3177346800902965E-2</c:v>
                </c:pt>
                <c:pt idx="8">
                  <c:v>-3.1455453212278994E-2</c:v>
                </c:pt>
                <c:pt idx="9">
                  <c:v>-3.0093317295281408E-2</c:v>
                </c:pt>
                <c:pt idx="10">
                  <c:v>-2.964567988707454E-2</c:v>
                </c:pt>
                <c:pt idx="11">
                  <c:v>-3.0153734614180493E-2</c:v>
                </c:pt>
                <c:pt idx="12">
                  <c:v>-2.7860622737783343E-2</c:v>
                </c:pt>
                <c:pt idx="13">
                  <c:v>-2.3153564347190868E-2</c:v>
                </c:pt>
                <c:pt idx="14">
                  <c:v>-1.866345905628148E-2</c:v>
                </c:pt>
                <c:pt idx="15">
                  <c:v>-1.3376943652611401E-2</c:v>
                </c:pt>
                <c:pt idx="16">
                  <c:v>-8.985703065355061E-3</c:v>
                </c:pt>
                <c:pt idx="17">
                  <c:v>-6.6733674965809286E-3</c:v>
                </c:pt>
                <c:pt idx="18">
                  <c:v>-3.2927438800002197E-3</c:v>
                </c:pt>
                <c:pt idx="19">
                  <c:v>-7.826789039199855E-4</c:v>
                </c:pt>
                <c:pt idx="20">
                  <c:v>-1.071034289574717E-4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3-4A3F-8929-24609E32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48648"/>
        <c:axId val="462245696"/>
      </c:barChart>
      <c:catAx>
        <c:axId val="46224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45696"/>
        <c:crosses val="autoZero"/>
        <c:auto val="1"/>
        <c:lblAlgn val="ctr"/>
        <c:lblOffset val="100"/>
        <c:noMultiLvlLbl val="0"/>
      </c:catAx>
      <c:valAx>
        <c:axId val="46224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Birting!$M$139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Birting!$L$140:$L$160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Birting!$M$140:$M$160</c:f>
              <c:numCache>
                <c:formatCode>0.00%</c:formatCode>
                <c:ptCount val="21"/>
                <c:pt idx="0">
                  <c:v>3.2209114494101521E-2</c:v>
                </c:pt>
                <c:pt idx="1">
                  <c:v>3.7936267071320182E-2</c:v>
                </c:pt>
                <c:pt idx="2">
                  <c:v>3.6663566498604923E-2</c:v>
                </c:pt>
                <c:pt idx="3">
                  <c:v>3.7593616917127613E-2</c:v>
                </c:pt>
                <c:pt idx="4">
                  <c:v>3.6271966322384844E-2</c:v>
                </c:pt>
                <c:pt idx="5">
                  <c:v>3.7789417005237649E-2</c:v>
                </c:pt>
                <c:pt idx="6">
                  <c:v>3.0202163590973614E-2</c:v>
                </c:pt>
                <c:pt idx="7">
                  <c:v>3.2013314405991485E-2</c:v>
                </c:pt>
                <c:pt idx="8">
                  <c:v>2.9125263106368399E-2</c:v>
                </c:pt>
                <c:pt idx="9">
                  <c:v>3.1034313965441283E-2</c:v>
                </c:pt>
                <c:pt idx="10">
                  <c:v>3.2062264428018995E-2</c:v>
                </c:pt>
                <c:pt idx="11">
                  <c:v>3.0397963679083654E-2</c:v>
                </c:pt>
                <c:pt idx="12">
                  <c:v>2.8880512996230848E-2</c:v>
                </c:pt>
                <c:pt idx="13">
                  <c:v>2.3593910617259777E-2</c:v>
                </c:pt>
                <c:pt idx="14">
                  <c:v>1.8111508150178666E-2</c:v>
                </c:pt>
                <c:pt idx="15">
                  <c:v>1.1894855352684908E-2</c:v>
                </c:pt>
                <c:pt idx="16">
                  <c:v>8.3704537667041948E-3</c:v>
                </c:pt>
                <c:pt idx="17">
                  <c:v>5.5803025111361296E-3</c:v>
                </c:pt>
                <c:pt idx="18">
                  <c:v>1.5664007048803172E-3</c:v>
                </c:pt>
                <c:pt idx="19">
                  <c:v>3.916001762200793E-4</c:v>
                </c:pt>
                <c:pt idx="20">
                  <c:v>4.8950022027509913E-5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1-4815-966B-9730AEBBC103}"/>
            </c:ext>
          </c:extLst>
        </c:ser>
        <c:ser>
          <c:idx val="1"/>
          <c:order val="1"/>
          <c:tx>
            <c:strRef>
              <c:f>Birting!$N$139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Birting!$L$140:$L$160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Birting!$N$140:$N$160</c:f>
              <c:numCache>
                <c:formatCode>0.00%</c:formatCode>
                <c:ptCount val="21"/>
                <c:pt idx="0">
                  <c:v>-2.8782612952175827E-2</c:v>
                </c:pt>
                <c:pt idx="1">
                  <c:v>-3.5439815947917175E-2</c:v>
                </c:pt>
                <c:pt idx="2">
                  <c:v>-3.5097165793724606E-2</c:v>
                </c:pt>
                <c:pt idx="3">
                  <c:v>-3.6320916344412355E-2</c:v>
                </c:pt>
                <c:pt idx="4">
                  <c:v>-3.4558715551421995E-2</c:v>
                </c:pt>
                <c:pt idx="5">
                  <c:v>-3.4216065397229427E-2</c:v>
                </c:pt>
                <c:pt idx="6">
                  <c:v>-2.7754662489598122E-2</c:v>
                </c:pt>
                <c:pt idx="7">
                  <c:v>-3.1768564295853931E-2</c:v>
                </c:pt>
                <c:pt idx="8">
                  <c:v>-3.2111214450046499E-2</c:v>
                </c:pt>
                <c:pt idx="9">
                  <c:v>-3.2355964560184053E-2</c:v>
                </c:pt>
                <c:pt idx="10">
                  <c:v>-3.264966469234911E-2</c:v>
                </c:pt>
                <c:pt idx="11">
                  <c:v>-3.1376964119633852E-2</c:v>
                </c:pt>
                <c:pt idx="12">
                  <c:v>-2.7265162269323021E-2</c:v>
                </c:pt>
                <c:pt idx="13">
                  <c:v>-2.5160311322140094E-2</c:v>
                </c:pt>
                <c:pt idx="14">
                  <c:v>-1.9384208722893925E-2</c:v>
                </c:pt>
                <c:pt idx="15">
                  <c:v>-1.2188555484849968E-2</c:v>
                </c:pt>
                <c:pt idx="16">
                  <c:v>-9.8879044495570022E-3</c:v>
                </c:pt>
                <c:pt idx="17">
                  <c:v>-8.0278036125116248E-3</c:v>
                </c:pt>
                <c:pt idx="18">
                  <c:v>-3.4265015419256938E-3</c:v>
                </c:pt>
                <c:pt idx="19">
                  <c:v>-4.8950022027509908E-4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1-4815-966B-9730AEBBC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00160"/>
        <c:axId val="1787900488"/>
      </c:barChart>
      <c:catAx>
        <c:axId val="17879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00488"/>
        <c:crosses val="autoZero"/>
        <c:auto val="1"/>
        <c:lblAlgn val="ctr"/>
        <c:lblOffset val="100"/>
        <c:noMultiLvlLbl val="0"/>
      </c:catAx>
      <c:valAx>
        <c:axId val="178790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Birting!$W$139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Birting!$V$140:$V$160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Birting!$W$140:$W$160</c:f>
              <c:numCache>
                <c:formatCode>0.00%</c:formatCode>
                <c:ptCount val="21"/>
                <c:pt idx="0">
                  <c:v>2.4758311718934212E-2</c:v>
                </c:pt>
                <c:pt idx="1">
                  <c:v>2.4050931384107521E-2</c:v>
                </c:pt>
                <c:pt idx="2">
                  <c:v>2.5465692053760907E-2</c:v>
                </c:pt>
                <c:pt idx="3">
                  <c:v>2.6880452723414289E-2</c:v>
                </c:pt>
                <c:pt idx="4">
                  <c:v>3.8434331525583586E-2</c:v>
                </c:pt>
                <c:pt idx="5">
                  <c:v>4.8809243103041737E-2</c:v>
                </c:pt>
                <c:pt idx="6">
                  <c:v>3.867012497052582E-2</c:v>
                </c:pt>
                <c:pt idx="7">
                  <c:v>4.0556472530063663E-2</c:v>
                </c:pt>
                <c:pt idx="8">
                  <c:v>4.1028059419948124E-2</c:v>
                </c:pt>
                <c:pt idx="9">
                  <c:v>4.2914406979485974E-2</c:v>
                </c:pt>
                <c:pt idx="10">
                  <c:v>4.4800754539023817E-2</c:v>
                </c:pt>
                <c:pt idx="11">
                  <c:v>4.4800754539023817E-2</c:v>
                </c:pt>
                <c:pt idx="12">
                  <c:v>3.8198538080641359E-2</c:v>
                </c:pt>
                <c:pt idx="13">
                  <c:v>2.4286724829049752E-2</c:v>
                </c:pt>
                <c:pt idx="14">
                  <c:v>2.0514029709974062E-2</c:v>
                </c:pt>
                <c:pt idx="15">
                  <c:v>1.4147606696533836E-2</c:v>
                </c:pt>
                <c:pt idx="16">
                  <c:v>1.2497052581938221E-2</c:v>
                </c:pt>
                <c:pt idx="17">
                  <c:v>8.9601509078047637E-3</c:v>
                </c:pt>
                <c:pt idx="18">
                  <c:v>2.1221410044800753E-3</c:v>
                </c:pt>
                <c:pt idx="19">
                  <c:v>9.4317377976892245E-4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8-4170-A42F-4E2F74D8E6FA}"/>
            </c:ext>
          </c:extLst>
        </c:ser>
        <c:ser>
          <c:idx val="1"/>
          <c:order val="1"/>
          <c:tx>
            <c:strRef>
              <c:f>Birting!$X$139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Birting!$V$140:$V$160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Birting!$X$140:$X$160</c:f>
              <c:numCache>
                <c:formatCode>0.00%</c:formatCode>
                <c:ptCount val="21"/>
                <c:pt idx="0">
                  <c:v>-2.334355104928083E-2</c:v>
                </c:pt>
                <c:pt idx="1">
                  <c:v>-2.357934449422306E-2</c:v>
                </c:pt>
                <c:pt idx="2">
                  <c:v>-2.6644659278472059E-2</c:v>
                </c:pt>
                <c:pt idx="3">
                  <c:v>-2.6880452723414289E-2</c:v>
                </c:pt>
                <c:pt idx="4">
                  <c:v>-3.5604810186276821E-2</c:v>
                </c:pt>
                <c:pt idx="5">
                  <c:v>-3.3246875736854517E-2</c:v>
                </c:pt>
                <c:pt idx="6">
                  <c:v>-2.735203961329875E-2</c:v>
                </c:pt>
                <c:pt idx="7">
                  <c:v>-2.4994105163876443E-2</c:v>
                </c:pt>
                <c:pt idx="8">
                  <c:v>-2.1928790379627448E-2</c:v>
                </c:pt>
                <c:pt idx="9">
                  <c:v>-2.5229898608818673E-2</c:v>
                </c:pt>
                <c:pt idx="10">
                  <c:v>-3.0181560952605518E-2</c:v>
                </c:pt>
                <c:pt idx="11">
                  <c:v>-3.4190049516623439E-2</c:v>
                </c:pt>
                <c:pt idx="12">
                  <c:v>-2.5229898608818673E-2</c:v>
                </c:pt>
                <c:pt idx="13">
                  <c:v>-2.3815137939165291E-2</c:v>
                </c:pt>
                <c:pt idx="14">
                  <c:v>-1.8156095260551758E-2</c:v>
                </c:pt>
                <c:pt idx="15">
                  <c:v>-1.2732846026880454E-2</c:v>
                </c:pt>
                <c:pt idx="16">
                  <c:v>-1.0610705022400376E-2</c:v>
                </c:pt>
                <c:pt idx="17">
                  <c:v>-1.0374911577458146E-2</c:v>
                </c:pt>
                <c:pt idx="18">
                  <c:v>-2.3579344494223061E-3</c:v>
                </c:pt>
                <c:pt idx="19">
                  <c:v>-7.0738033482669184E-4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8-4170-A42F-4E2F74D8E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17628784"/>
        <c:axId val="1117629112"/>
      </c:barChart>
      <c:catAx>
        <c:axId val="1117628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629112"/>
        <c:crosses val="autoZero"/>
        <c:auto val="1"/>
        <c:lblAlgn val="ctr"/>
        <c:lblOffset val="100"/>
        <c:noMultiLvlLbl val="0"/>
      </c:catAx>
      <c:valAx>
        <c:axId val="111762911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62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Birting!$AG$139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Birting!$AF$140:$AF$160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Birting!$AG$140:$AG$160</c:f>
              <c:numCache>
                <c:formatCode>0.00%</c:formatCode>
                <c:ptCount val="21"/>
                <c:pt idx="0">
                  <c:v>1.8535681186283594E-2</c:v>
                </c:pt>
                <c:pt idx="1">
                  <c:v>2.8730305838739572E-2</c:v>
                </c:pt>
                <c:pt idx="2">
                  <c:v>2.6876737720111215E-2</c:v>
                </c:pt>
                <c:pt idx="3">
                  <c:v>3.2437442075996289E-2</c:v>
                </c:pt>
                <c:pt idx="4">
                  <c:v>4.8192771084337352E-2</c:v>
                </c:pt>
                <c:pt idx="5">
                  <c:v>3.9851714550509731E-2</c:v>
                </c:pt>
                <c:pt idx="6">
                  <c:v>3.1510658016682111E-2</c:v>
                </c:pt>
                <c:pt idx="7">
                  <c:v>3.614457831325301E-2</c:v>
                </c:pt>
                <c:pt idx="8">
                  <c:v>2.9657089898053754E-2</c:v>
                </c:pt>
                <c:pt idx="9">
                  <c:v>3.8924930491195553E-2</c:v>
                </c:pt>
                <c:pt idx="10">
                  <c:v>4.2632066728452274E-2</c:v>
                </c:pt>
                <c:pt idx="11">
                  <c:v>4.2632066728452274E-2</c:v>
                </c:pt>
                <c:pt idx="12">
                  <c:v>3.4291010194624653E-2</c:v>
                </c:pt>
                <c:pt idx="13">
                  <c:v>2.7803521779425393E-2</c:v>
                </c:pt>
                <c:pt idx="14">
                  <c:v>3.1510658016682111E-2</c:v>
                </c:pt>
                <c:pt idx="15">
                  <c:v>2.1316033364226137E-2</c:v>
                </c:pt>
                <c:pt idx="16">
                  <c:v>1.2048192771084338E-2</c:v>
                </c:pt>
                <c:pt idx="17">
                  <c:v>4.6339202965708986E-3</c:v>
                </c:pt>
                <c:pt idx="18">
                  <c:v>2.7803521779425394E-3</c:v>
                </c:pt>
                <c:pt idx="19">
                  <c:v>9.2678405931417981E-4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8-4AFD-B104-A905BF09296A}"/>
            </c:ext>
          </c:extLst>
        </c:ser>
        <c:ser>
          <c:idx val="1"/>
          <c:order val="1"/>
          <c:tx>
            <c:strRef>
              <c:f>Birting!$AH$139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Birting!$AF$140:$AF$160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Birting!$AH$140:$AH$160</c:f>
              <c:numCache>
                <c:formatCode>0.00%</c:formatCode>
                <c:ptCount val="21"/>
                <c:pt idx="0">
                  <c:v>-2.3169601482854494E-2</c:v>
                </c:pt>
                <c:pt idx="1">
                  <c:v>-2.7803521779425393E-2</c:v>
                </c:pt>
                <c:pt idx="2">
                  <c:v>-2.4096385542168676E-2</c:v>
                </c:pt>
                <c:pt idx="3">
                  <c:v>-2.5023169601482854E-2</c:v>
                </c:pt>
                <c:pt idx="4">
                  <c:v>-4.1705282669138088E-2</c:v>
                </c:pt>
                <c:pt idx="5">
                  <c:v>-3.0583873957367932E-2</c:v>
                </c:pt>
                <c:pt idx="6">
                  <c:v>-2.3169601482854494E-2</c:v>
                </c:pt>
                <c:pt idx="7">
                  <c:v>-3.1510658016682111E-2</c:v>
                </c:pt>
                <c:pt idx="8">
                  <c:v>-1.8535681186283594E-2</c:v>
                </c:pt>
                <c:pt idx="9">
                  <c:v>-2.5023169601482854E-2</c:v>
                </c:pt>
                <c:pt idx="10">
                  <c:v>-3.614457831325301E-2</c:v>
                </c:pt>
                <c:pt idx="11">
                  <c:v>-2.7803521779425393E-2</c:v>
                </c:pt>
                <c:pt idx="12">
                  <c:v>-3.1510658016682111E-2</c:v>
                </c:pt>
                <c:pt idx="13">
                  <c:v>-2.4096385542168676E-2</c:v>
                </c:pt>
                <c:pt idx="14">
                  <c:v>-1.6682113067655237E-2</c:v>
                </c:pt>
                <c:pt idx="15">
                  <c:v>-1.7608897126969416E-2</c:v>
                </c:pt>
                <c:pt idx="16">
                  <c:v>-8.3410565338276187E-3</c:v>
                </c:pt>
                <c:pt idx="17">
                  <c:v>-1.1121408711770158E-2</c:v>
                </c:pt>
                <c:pt idx="18">
                  <c:v>-1.8535681186283596E-3</c:v>
                </c:pt>
                <c:pt idx="19">
                  <c:v>-1.8535681186283596E-3</c:v>
                </c:pt>
                <c:pt idx="20">
                  <c:v>-9.2678405931417981E-4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8-4AFD-B104-A905BF09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6472784"/>
        <c:axId val="466473112"/>
      </c:barChart>
      <c:catAx>
        <c:axId val="466472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473112"/>
        <c:crosses val="autoZero"/>
        <c:auto val="1"/>
        <c:lblAlgn val="ctr"/>
        <c:lblOffset val="100"/>
        <c:noMultiLvlLbl val="0"/>
      </c:catAx>
      <c:valAx>
        <c:axId val="466473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47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Birting!$C$165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Birting!$B$166:$B$186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Birting!$C$166:$C$186</c:f>
              <c:numCache>
                <c:formatCode>0.00%</c:formatCode>
                <c:ptCount val="21"/>
                <c:pt idx="0">
                  <c:v>3.2185701745830492E-2</c:v>
                </c:pt>
                <c:pt idx="1">
                  <c:v>3.5897845124412957E-2</c:v>
                </c:pt>
                <c:pt idx="2">
                  <c:v>3.2676319421662249E-2</c:v>
                </c:pt>
                <c:pt idx="3">
                  <c:v>3.2906850618739825E-2</c:v>
                </c:pt>
                <c:pt idx="4">
                  <c:v>3.8448465933104574E-2</c:v>
                </c:pt>
                <c:pt idx="5">
                  <c:v>3.9884852622587917E-2</c:v>
                </c:pt>
                <c:pt idx="6">
                  <c:v>3.5788490582209495E-2</c:v>
                </c:pt>
                <c:pt idx="7">
                  <c:v>3.5185562836006608E-2</c:v>
                </c:pt>
                <c:pt idx="8">
                  <c:v>3.3740309562020281E-2</c:v>
                </c:pt>
                <c:pt idx="9">
                  <c:v>3.0696115549329241E-2</c:v>
                </c:pt>
                <c:pt idx="10">
                  <c:v>3.237781107672847E-2</c:v>
                </c:pt>
                <c:pt idx="11">
                  <c:v>3.1532530020777362E-2</c:v>
                </c:pt>
                <c:pt idx="12">
                  <c:v>2.7787875832350619E-2</c:v>
                </c:pt>
                <c:pt idx="13">
                  <c:v>2.3245229038655352E-2</c:v>
                </c:pt>
                <c:pt idx="14">
                  <c:v>1.7218907104794162E-2</c:v>
                </c:pt>
                <c:pt idx="15">
                  <c:v>1.1038897706214589E-2</c:v>
                </c:pt>
                <c:pt idx="16">
                  <c:v>8.077458482218065E-3</c:v>
                </c:pt>
                <c:pt idx="17">
                  <c:v>4.9091322864852566E-3</c:v>
                </c:pt>
                <c:pt idx="18">
                  <c:v>1.5752965133634207E-3</c:v>
                </c:pt>
                <c:pt idx="19">
                  <c:v>2.7781964776015298E-4</c:v>
                </c:pt>
                <c:pt idx="20">
                  <c:v>4.1377394347256828E-5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3-4DC8-97E0-5409128B868E}"/>
            </c:ext>
          </c:extLst>
        </c:ser>
        <c:ser>
          <c:idx val="1"/>
          <c:order val="1"/>
          <c:tx>
            <c:strRef>
              <c:f>Birting!$D$165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Birting!$B$166:$B$186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Birting!$D$166:$D$186</c:f>
              <c:numCache>
                <c:formatCode>0.00%</c:formatCode>
                <c:ptCount val="21"/>
                <c:pt idx="0">
                  <c:v>-3.1349287274382368E-2</c:v>
                </c:pt>
                <c:pt idx="1">
                  <c:v>-3.3870352801397371E-2</c:v>
                </c:pt>
                <c:pt idx="2">
                  <c:v>-3.1497063682765426E-2</c:v>
                </c:pt>
                <c:pt idx="3">
                  <c:v>-3.1946303964249932E-2</c:v>
                </c:pt>
                <c:pt idx="4">
                  <c:v>-3.5989466497610458E-2</c:v>
                </c:pt>
                <c:pt idx="5">
                  <c:v>-3.6075176814472629E-2</c:v>
                </c:pt>
                <c:pt idx="6">
                  <c:v>-3.319649237917062E-2</c:v>
                </c:pt>
                <c:pt idx="7">
                  <c:v>-3.3317669034044727E-2</c:v>
                </c:pt>
                <c:pt idx="8">
                  <c:v>-3.215910199232154E-2</c:v>
                </c:pt>
                <c:pt idx="9">
                  <c:v>-3.0031121711605473E-2</c:v>
                </c:pt>
                <c:pt idx="10">
                  <c:v>-3.2889117449733857E-2</c:v>
                </c:pt>
                <c:pt idx="11">
                  <c:v>-3.1003490478766008E-2</c:v>
                </c:pt>
                <c:pt idx="12">
                  <c:v>-2.7353413191704423E-2</c:v>
                </c:pt>
                <c:pt idx="13">
                  <c:v>-2.2763477947326576E-2</c:v>
                </c:pt>
                <c:pt idx="14">
                  <c:v>-1.7579481541248828E-2</c:v>
                </c:pt>
                <c:pt idx="15">
                  <c:v>-1.2099932318404961E-2</c:v>
                </c:pt>
                <c:pt idx="16">
                  <c:v>-1.0022196016539135E-2</c:v>
                </c:pt>
                <c:pt idx="17">
                  <c:v>-7.2558216516082508E-3</c:v>
                </c:pt>
                <c:pt idx="18">
                  <c:v>-3.2599475689303057E-3</c:v>
                </c:pt>
                <c:pt idx="19">
                  <c:v>-7.7434837992723486E-4</c:v>
                </c:pt>
                <c:pt idx="20">
                  <c:v>-7.3888204191530053E-5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3-4DC8-97E0-5409128B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35584"/>
        <c:axId val="1787931320"/>
      </c:barChart>
      <c:catAx>
        <c:axId val="178793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31320"/>
        <c:crosses val="autoZero"/>
        <c:auto val="1"/>
        <c:lblAlgn val="ctr"/>
        <c:lblOffset val="100"/>
        <c:noMultiLvlLbl val="0"/>
      </c:catAx>
      <c:valAx>
        <c:axId val="1787931320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3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Birting!$M$165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Birting!$L$166:$L$186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Birting!$M$166:$M$186</c:f>
              <c:numCache>
                <c:formatCode>0.00%</c:formatCode>
                <c:ptCount val="21"/>
                <c:pt idx="0">
                  <c:v>3.3376506924379795E-2</c:v>
                </c:pt>
                <c:pt idx="1">
                  <c:v>3.7511208528444757E-2</c:v>
                </c:pt>
                <c:pt idx="2">
                  <c:v>3.6315632161004287E-2</c:v>
                </c:pt>
                <c:pt idx="3">
                  <c:v>3.8656969213908536E-2</c:v>
                </c:pt>
                <c:pt idx="4">
                  <c:v>3.6714157616817775E-2</c:v>
                </c:pt>
                <c:pt idx="5">
                  <c:v>3.5468765567400619E-2</c:v>
                </c:pt>
                <c:pt idx="6">
                  <c:v>2.9391252366244895E-2</c:v>
                </c:pt>
                <c:pt idx="7">
                  <c:v>3.1832220783102522E-2</c:v>
                </c:pt>
                <c:pt idx="8">
                  <c:v>3.078609146159211E-2</c:v>
                </c:pt>
                <c:pt idx="9">
                  <c:v>3.0686460097638736E-2</c:v>
                </c:pt>
                <c:pt idx="10">
                  <c:v>3.2380193284846072E-2</c:v>
                </c:pt>
                <c:pt idx="11">
                  <c:v>2.9989040549965131E-2</c:v>
                </c:pt>
                <c:pt idx="12">
                  <c:v>2.9291621002291521E-2</c:v>
                </c:pt>
                <c:pt idx="13">
                  <c:v>2.2865398027298995E-2</c:v>
                </c:pt>
                <c:pt idx="14">
                  <c:v>1.8132908239513797E-2</c:v>
                </c:pt>
                <c:pt idx="15">
                  <c:v>1.1208528444754409E-2</c:v>
                </c:pt>
                <c:pt idx="16">
                  <c:v>8.7177443459200959E-3</c:v>
                </c:pt>
                <c:pt idx="17">
                  <c:v>5.0811995616219987E-3</c:v>
                </c:pt>
                <c:pt idx="18">
                  <c:v>1.4944704593005879E-3</c:v>
                </c:pt>
                <c:pt idx="19">
                  <c:v>3.9852545581349008E-4</c:v>
                </c:pt>
                <c:pt idx="20">
                  <c:v>4.9815681976686261E-5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8-433D-AE88-7D6233D70BE1}"/>
            </c:ext>
          </c:extLst>
        </c:ser>
        <c:ser>
          <c:idx val="1"/>
          <c:order val="1"/>
          <c:tx>
            <c:strRef>
              <c:f>Birting!$N$165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Birting!$L$166:$L$186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Birting!$N$166:$N$186</c:f>
              <c:numCache>
                <c:formatCode>0.00%</c:formatCode>
                <c:ptCount val="21"/>
                <c:pt idx="0">
                  <c:v>-3.0537013051708677E-2</c:v>
                </c:pt>
                <c:pt idx="1">
                  <c:v>-3.4472451927866896E-2</c:v>
                </c:pt>
                <c:pt idx="2">
                  <c:v>-3.5418949885423934E-2</c:v>
                </c:pt>
                <c:pt idx="3">
                  <c:v>-3.666434193484109E-2</c:v>
                </c:pt>
                <c:pt idx="4">
                  <c:v>-3.3974295108100031E-2</c:v>
                </c:pt>
                <c:pt idx="5">
                  <c:v>-3.2828534422636245E-2</c:v>
                </c:pt>
                <c:pt idx="6">
                  <c:v>-2.9092358274384778E-2</c:v>
                </c:pt>
                <c:pt idx="7">
                  <c:v>-3.078609146159211E-2</c:v>
                </c:pt>
                <c:pt idx="8">
                  <c:v>-3.342632260635648E-2</c:v>
                </c:pt>
                <c:pt idx="9">
                  <c:v>-3.2977981468566307E-2</c:v>
                </c:pt>
                <c:pt idx="10">
                  <c:v>-3.332669124240311E-2</c:v>
                </c:pt>
                <c:pt idx="11">
                  <c:v>-3.0437381687755307E-2</c:v>
                </c:pt>
                <c:pt idx="12">
                  <c:v>-2.7049915313340639E-2</c:v>
                </c:pt>
                <c:pt idx="13">
                  <c:v>-2.6103417355783601E-2</c:v>
                </c:pt>
                <c:pt idx="14">
                  <c:v>-1.783401414765368E-2</c:v>
                </c:pt>
                <c:pt idx="15">
                  <c:v>-1.2254657766264819E-2</c:v>
                </c:pt>
                <c:pt idx="16">
                  <c:v>-1.0461293215104115E-2</c:v>
                </c:pt>
                <c:pt idx="17">
                  <c:v>-7.9206934342931148E-3</c:v>
                </c:pt>
                <c:pt idx="18">
                  <c:v>-3.4372820563913519E-3</c:v>
                </c:pt>
                <c:pt idx="19">
                  <c:v>-6.4760386569692144E-4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8-433D-AE88-7D6233D70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839456"/>
        <c:axId val="1307840112"/>
      </c:barChart>
      <c:catAx>
        <c:axId val="130783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840112"/>
        <c:crosses val="autoZero"/>
        <c:auto val="1"/>
        <c:lblAlgn val="ctr"/>
        <c:lblOffset val="100"/>
        <c:noMultiLvlLbl val="0"/>
      </c:catAx>
      <c:valAx>
        <c:axId val="1307840112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83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Birting!$W$165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Birting!$V$166:$V$186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Birting!$W$166:$W$186</c:f>
              <c:numCache>
                <c:formatCode>0.00%</c:formatCode>
                <c:ptCount val="21"/>
                <c:pt idx="0">
                  <c:v>2.4024799793335057E-2</c:v>
                </c:pt>
                <c:pt idx="1">
                  <c:v>2.8158098682510978E-2</c:v>
                </c:pt>
                <c:pt idx="2">
                  <c:v>2.4541462154482045E-2</c:v>
                </c:pt>
                <c:pt idx="3">
                  <c:v>3.2808059932833894E-2</c:v>
                </c:pt>
                <c:pt idx="4">
                  <c:v>3.7974683544303799E-2</c:v>
                </c:pt>
                <c:pt idx="5">
                  <c:v>3.6166365280289332E-2</c:v>
                </c:pt>
                <c:pt idx="6">
                  <c:v>3.4358047016274866E-2</c:v>
                </c:pt>
                <c:pt idx="7">
                  <c:v>3.1516404029966416E-2</c:v>
                </c:pt>
                <c:pt idx="8">
                  <c:v>3.6166365280289332E-2</c:v>
                </c:pt>
                <c:pt idx="9">
                  <c:v>4.210798243347972E-2</c:v>
                </c:pt>
                <c:pt idx="10">
                  <c:v>4.4691294239214675E-2</c:v>
                </c:pt>
                <c:pt idx="11">
                  <c:v>4.3399638336347197E-2</c:v>
                </c:pt>
                <c:pt idx="12">
                  <c:v>3.5133040557995349E-2</c:v>
                </c:pt>
                <c:pt idx="13">
                  <c:v>2.2991475071041073E-2</c:v>
                </c:pt>
                <c:pt idx="14">
                  <c:v>2.1958150348747093E-2</c:v>
                </c:pt>
                <c:pt idx="15">
                  <c:v>1.5758202014983208E-2</c:v>
                </c:pt>
                <c:pt idx="16">
                  <c:v>1.4466546112115732E-2</c:v>
                </c:pt>
                <c:pt idx="17">
                  <c:v>8.524928958925343E-3</c:v>
                </c:pt>
                <c:pt idx="18">
                  <c:v>2.3249806251614568E-3</c:v>
                </c:pt>
                <c:pt idx="19">
                  <c:v>1.0333247222939809E-3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E-469E-ADAC-946837FE5FD5}"/>
            </c:ext>
          </c:extLst>
        </c:ser>
        <c:ser>
          <c:idx val="1"/>
          <c:order val="1"/>
          <c:tx>
            <c:strRef>
              <c:f>Birting!$X$165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Birting!$V$166:$V$186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Birting!$X$166:$X$186</c:f>
              <c:numCache>
                <c:formatCode>0.00%</c:formatCode>
                <c:ptCount val="21"/>
                <c:pt idx="0">
                  <c:v>-2.3766468612761559E-2</c:v>
                </c:pt>
                <c:pt idx="1">
                  <c:v>-2.6091449237923017E-2</c:v>
                </c:pt>
                <c:pt idx="2">
                  <c:v>-2.970808576595195E-2</c:v>
                </c:pt>
                <c:pt idx="3">
                  <c:v>-2.867476104365797E-2</c:v>
                </c:pt>
                <c:pt idx="4">
                  <c:v>-3.7199690002583309E-2</c:v>
                </c:pt>
                <c:pt idx="5">
                  <c:v>-2.6608111599070009E-2</c:v>
                </c:pt>
                <c:pt idx="6">
                  <c:v>-2.2991475071041073E-2</c:v>
                </c:pt>
                <c:pt idx="7">
                  <c:v>-2.7124773960216998E-2</c:v>
                </c:pt>
                <c:pt idx="8">
                  <c:v>-2.7641436321363989E-2</c:v>
                </c:pt>
                <c:pt idx="9">
                  <c:v>-2.867476104365797E-2</c:v>
                </c:pt>
                <c:pt idx="10">
                  <c:v>-3.6424696460862827E-2</c:v>
                </c:pt>
                <c:pt idx="11">
                  <c:v>-3.2033066391113404E-2</c:v>
                </c:pt>
                <c:pt idx="12">
                  <c:v>-2.8933092224231464E-2</c:v>
                </c:pt>
                <c:pt idx="13">
                  <c:v>-2.6349780418496511E-2</c:v>
                </c:pt>
                <c:pt idx="14">
                  <c:v>-1.8599845001291655E-2</c:v>
                </c:pt>
                <c:pt idx="15">
                  <c:v>-1.3433221389821752E-2</c:v>
                </c:pt>
                <c:pt idx="16">
                  <c:v>-1.188323430638078E-2</c:v>
                </c:pt>
                <c:pt idx="17">
                  <c:v>-1.1366571945233789E-2</c:v>
                </c:pt>
                <c:pt idx="18">
                  <c:v>-3.0999741668819429E-3</c:v>
                </c:pt>
                <c:pt idx="19">
                  <c:v>-1.2916559028674762E-3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E-469E-ADAC-946837FE5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17872"/>
        <c:axId val="1787918200"/>
      </c:barChart>
      <c:catAx>
        <c:axId val="178791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18200"/>
        <c:crosses val="autoZero"/>
        <c:auto val="1"/>
        <c:lblAlgn val="ctr"/>
        <c:lblOffset val="100"/>
        <c:noMultiLvlLbl val="0"/>
      </c:catAx>
      <c:valAx>
        <c:axId val="1787918200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1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Birting!$AG$165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Birting!$AF$166:$AF$186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Birting!$AG$166:$AG$186</c:f>
              <c:numCache>
                <c:formatCode>0.00%</c:formatCode>
                <c:ptCount val="21"/>
                <c:pt idx="0">
                  <c:v>1.5887850467289719E-2</c:v>
                </c:pt>
                <c:pt idx="1">
                  <c:v>2.897196261682243E-2</c:v>
                </c:pt>
                <c:pt idx="2">
                  <c:v>2.6168224299065422E-2</c:v>
                </c:pt>
                <c:pt idx="3">
                  <c:v>3.7383177570093455E-2</c:v>
                </c:pt>
                <c:pt idx="4">
                  <c:v>4.3925233644859812E-2</c:v>
                </c:pt>
                <c:pt idx="5">
                  <c:v>3.4579439252336447E-2</c:v>
                </c:pt>
                <c:pt idx="6">
                  <c:v>2.8037383177570093E-2</c:v>
                </c:pt>
                <c:pt idx="7">
                  <c:v>3.5514018691588788E-2</c:v>
                </c:pt>
                <c:pt idx="8">
                  <c:v>3.0841121495327101E-2</c:v>
                </c:pt>
                <c:pt idx="9">
                  <c:v>3.925233644859813E-2</c:v>
                </c:pt>
                <c:pt idx="10">
                  <c:v>4.018691588785047E-2</c:v>
                </c:pt>
                <c:pt idx="11">
                  <c:v>4.018691588785047E-2</c:v>
                </c:pt>
                <c:pt idx="12">
                  <c:v>3.5514018691588788E-2</c:v>
                </c:pt>
                <c:pt idx="13">
                  <c:v>2.8037383177570093E-2</c:v>
                </c:pt>
                <c:pt idx="14">
                  <c:v>3.0841121495327101E-2</c:v>
                </c:pt>
                <c:pt idx="15">
                  <c:v>1.8691588785046728E-2</c:v>
                </c:pt>
                <c:pt idx="16">
                  <c:v>1.3084112149532711E-2</c:v>
                </c:pt>
                <c:pt idx="17">
                  <c:v>6.5420560747663555E-3</c:v>
                </c:pt>
                <c:pt idx="18">
                  <c:v>2.8037383177570091E-3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B-4CCB-B0F1-1394B3BCDAF3}"/>
            </c:ext>
          </c:extLst>
        </c:ser>
        <c:ser>
          <c:idx val="1"/>
          <c:order val="1"/>
          <c:tx>
            <c:strRef>
              <c:f>Birting!$AH$165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Birting!$AF$166:$AF$186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Birting!$AH$166:$AH$186</c:f>
              <c:numCache>
                <c:formatCode>0.00%</c:formatCode>
                <c:ptCount val="21"/>
                <c:pt idx="0">
                  <c:v>-3.4579439252336447E-2</c:v>
                </c:pt>
                <c:pt idx="1">
                  <c:v>-2.2429906542056073E-2</c:v>
                </c:pt>
                <c:pt idx="2">
                  <c:v>-2.5233644859813085E-2</c:v>
                </c:pt>
                <c:pt idx="3">
                  <c:v>-2.9906542056074768E-2</c:v>
                </c:pt>
                <c:pt idx="4">
                  <c:v>-4.018691588785047E-2</c:v>
                </c:pt>
                <c:pt idx="5">
                  <c:v>-2.9906542056074768E-2</c:v>
                </c:pt>
                <c:pt idx="6">
                  <c:v>-2.9906542056074768E-2</c:v>
                </c:pt>
                <c:pt idx="7">
                  <c:v>-3.3644859813084113E-2</c:v>
                </c:pt>
                <c:pt idx="8">
                  <c:v>-1.4953271028037384E-2</c:v>
                </c:pt>
                <c:pt idx="9">
                  <c:v>-2.7102803738317756E-2</c:v>
                </c:pt>
                <c:pt idx="10">
                  <c:v>-3.0841121495327101E-2</c:v>
                </c:pt>
                <c:pt idx="11">
                  <c:v>-3.925233644859813E-2</c:v>
                </c:pt>
                <c:pt idx="12">
                  <c:v>-2.336448598130841E-2</c:v>
                </c:pt>
                <c:pt idx="13">
                  <c:v>-2.336448598130841E-2</c:v>
                </c:pt>
                <c:pt idx="14">
                  <c:v>-1.4953271028037384E-2</c:v>
                </c:pt>
                <c:pt idx="15">
                  <c:v>-2.0560747663551402E-2</c:v>
                </c:pt>
                <c:pt idx="16">
                  <c:v>-1.1214953271028037E-2</c:v>
                </c:pt>
                <c:pt idx="17">
                  <c:v>-8.4112149532710283E-3</c:v>
                </c:pt>
                <c:pt idx="18">
                  <c:v>-1.869158878504673E-3</c:v>
                </c:pt>
                <c:pt idx="19">
                  <c:v>-1.869158878504673E-3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B-4CCB-B0F1-1394B3BC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77564856"/>
        <c:axId val="1677568792"/>
      </c:barChart>
      <c:catAx>
        <c:axId val="1677564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568792"/>
        <c:crosses val="autoZero"/>
        <c:auto val="1"/>
        <c:lblAlgn val="ctr"/>
        <c:lblOffset val="100"/>
        <c:noMultiLvlLbl val="0"/>
      </c:catAx>
      <c:valAx>
        <c:axId val="1677568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56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Birting!$C$191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Birting!$B$192:$B$212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Birting!$C$192:$C$212</c:f>
              <c:numCache>
                <c:formatCode>0.00%</c:formatCode>
                <c:ptCount val="21"/>
                <c:pt idx="0">
                  <c:v>3.33865617735596E-2</c:v>
                </c:pt>
                <c:pt idx="1">
                  <c:v>3.6279542536139707E-2</c:v>
                </c:pt>
                <c:pt idx="2">
                  <c:v>3.252047189869154E-2</c:v>
                </c:pt>
                <c:pt idx="3">
                  <c:v>3.3864715558643003E-2</c:v>
                </c:pt>
                <c:pt idx="4">
                  <c:v>3.8468825275389515E-2</c:v>
                </c:pt>
                <c:pt idx="5">
                  <c:v>3.7840308664808184E-2</c:v>
                </c:pt>
                <c:pt idx="6">
                  <c:v>3.5696134773207752E-2</c:v>
                </c:pt>
                <c:pt idx="7">
                  <c:v>3.4288738726547155E-2</c:v>
                </c:pt>
                <c:pt idx="8">
                  <c:v>3.3136959483233044E-2</c:v>
                </c:pt>
                <c:pt idx="9">
                  <c:v>3.0827386483584889E-2</c:v>
                </c:pt>
                <c:pt idx="10">
                  <c:v>3.2207717221655857E-2</c:v>
                </c:pt>
                <c:pt idx="11">
                  <c:v>3.1789708566771623E-2</c:v>
                </c:pt>
                <c:pt idx="12">
                  <c:v>2.7122446463315981E-2</c:v>
                </c:pt>
                <c:pt idx="13">
                  <c:v>2.3113773535541261E-2</c:v>
                </c:pt>
                <c:pt idx="14">
                  <c:v>1.6398569748803864E-2</c:v>
                </c:pt>
                <c:pt idx="15">
                  <c:v>1.0964457235308801E-2</c:v>
                </c:pt>
                <c:pt idx="16">
                  <c:v>8.339122302115004E-3</c:v>
                </c:pt>
                <c:pt idx="17">
                  <c:v>4.9138571372722376E-3</c:v>
                </c:pt>
                <c:pt idx="18">
                  <c:v>1.5577588721585186E-3</c:v>
                </c:pt>
                <c:pt idx="19">
                  <c:v>2.6764582938630915E-4</c:v>
                </c:pt>
                <c:pt idx="20">
                  <c:v>3.9094334629460889E-5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E-454E-9737-79A2403CC209}"/>
            </c:ext>
          </c:extLst>
        </c:ser>
        <c:ser>
          <c:idx val="1"/>
          <c:order val="1"/>
          <c:tx>
            <c:strRef>
              <c:f>Birting!$D$191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Birting!$B$192:$B$212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Birting!$D$192:$D$212</c:f>
              <c:numCache>
                <c:formatCode>0.00%</c:formatCode>
                <c:ptCount val="21"/>
                <c:pt idx="0">
                  <c:v>-3.2306956686484485E-2</c:v>
                </c:pt>
                <c:pt idx="1">
                  <c:v>-3.4114317848969566E-2</c:v>
                </c:pt>
                <c:pt idx="2">
                  <c:v>-3.1494997428795683E-2</c:v>
                </c:pt>
                <c:pt idx="3">
                  <c:v>-3.2658805698149634E-2</c:v>
                </c:pt>
                <c:pt idx="4">
                  <c:v>-3.636976023143846E-2</c:v>
                </c:pt>
                <c:pt idx="5">
                  <c:v>-3.5446532482881189E-2</c:v>
                </c:pt>
                <c:pt idx="6">
                  <c:v>-3.3798555915423918E-2</c:v>
                </c:pt>
                <c:pt idx="7">
                  <c:v>-3.3167032048332629E-2</c:v>
                </c:pt>
                <c:pt idx="8">
                  <c:v>-3.218365916957619E-2</c:v>
                </c:pt>
                <c:pt idx="9">
                  <c:v>-3.1022858156732194E-2</c:v>
                </c:pt>
                <c:pt idx="10">
                  <c:v>-3.2896378962436357E-2</c:v>
                </c:pt>
                <c:pt idx="11">
                  <c:v>-3.1452895837656265E-2</c:v>
                </c:pt>
                <c:pt idx="12">
                  <c:v>-2.710440292425623E-2</c:v>
                </c:pt>
                <c:pt idx="13">
                  <c:v>-2.2130400656784822E-2</c:v>
                </c:pt>
                <c:pt idx="14">
                  <c:v>-1.7135347593743702E-2</c:v>
                </c:pt>
                <c:pt idx="15">
                  <c:v>-1.2245548508551134E-2</c:v>
                </c:pt>
                <c:pt idx="16">
                  <c:v>-1.0164527003659831E-2</c:v>
                </c:pt>
                <c:pt idx="17">
                  <c:v>-7.2805680106096012E-3</c:v>
                </c:pt>
                <c:pt idx="18">
                  <c:v>-3.2598660567950462E-3</c:v>
                </c:pt>
                <c:pt idx="19">
                  <c:v>-6.7061820172075219E-4</c:v>
                </c:pt>
                <c:pt idx="20">
                  <c:v>-7.2174156239004716E-5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E-454E-9737-79A2403CC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908376"/>
        <c:axId val="462909688"/>
      </c:barChart>
      <c:catAx>
        <c:axId val="462908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909688"/>
        <c:crosses val="autoZero"/>
        <c:auto val="1"/>
        <c:lblAlgn val="ctr"/>
        <c:lblOffset val="100"/>
        <c:noMultiLvlLbl val="0"/>
      </c:catAx>
      <c:valAx>
        <c:axId val="462909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90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Birting!$M$191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Birting!$L$192:$L$212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Birting!$M$192:$M$212</c:f>
              <c:numCache>
                <c:formatCode>0.00%</c:formatCode>
                <c:ptCount val="21"/>
                <c:pt idx="0">
                  <c:v>3.3983510959179571E-2</c:v>
                </c:pt>
                <c:pt idx="1">
                  <c:v>3.7552785039211743E-2</c:v>
                </c:pt>
                <c:pt idx="2">
                  <c:v>3.6346269857229038E-2</c:v>
                </c:pt>
                <c:pt idx="3">
                  <c:v>3.8759300221194448E-2</c:v>
                </c:pt>
                <c:pt idx="4">
                  <c:v>3.7502513573295794E-2</c:v>
                </c:pt>
                <c:pt idx="5">
                  <c:v>3.4084053891011462E-2</c:v>
                </c:pt>
                <c:pt idx="6">
                  <c:v>2.9760707822240096E-2</c:v>
                </c:pt>
                <c:pt idx="7">
                  <c:v>2.9006635833500907E-2</c:v>
                </c:pt>
                <c:pt idx="8">
                  <c:v>3.1168308867886588E-2</c:v>
                </c:pt>
                <c:pt idx="9">
                  <c:v>3.0715865674643072E-2</c:v>
                </c:pt>
                <c:pt idx="10">
                  <c:v>3.2776995777196866E-2</c:v>
                </c:pt>
                <c:pt idx="11">
                  <c:v>3.0464508345063344E-2</c:v>
                </c:pt>
                <c:pt idx="12">
                  <c:v>2.7649306253770361E-2</c:v>
                </c:pt>
                <c:pt idx="13">
                  <c:v>2.2521616730343856E-2</c:v>
                </c:pt>
                <c:pt idx="14">
                  <c:v>1.6790669615925999E-2</c:v>
                </c:pt>
                <c:pt idx="15">
                  <c:v>1.1361351297003821E-2</c:v>
                </c:pt>
                <c:pt idx="16">
                  <c:v>8.7975065352905689E-3</c:v>
                </c:pt>
                <c:pt idx="17">
                  <c:v>5.5801327166700183E-3</c:v>
                </c:pt>
                <c:pt idx="18">
                  <c:v>1.407601045646491E-3</c:v>
                </c:pt>
                <c:pt idx="19">
                  <c:v>5.0271465915946109E-4</c:v>
                </c:pt>
                <c:pt idx="20">
                  <c:v>5.027146591594611E-5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D-463B-A899-78797DEE8B7A}"/>
            </c:ext>
          </c:extLst>
        </c:ser>
        <c:ser>
          <c:idx val="1"/>
          <c:order val="1"/>
          <c:tx>
            <c:strRef>
              <c:f>Birting!$N$191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Birting!$L$192:$L$212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Birting!$N$192:$N$212</c:f>
              <c:numCache>
                <c:formatCode>0.00%</c:formatCode>
                <c:ptCount val="21"/>
                <c:pt idx="0">
                  <c:v>-3.1520209129298211E-2</c:v>
                </c:pt>
                <c:pt idx="1">
                  <c:v>-3.6145183993565255E-2</c:v>
                </c:pt>
                <c:pt idx="2">
                  <c:v>-3.4938668811582543E-2</c:v>
                </c:pt>
                <c:pt idx="3">
                  <c:v>-3.6497084254976872E-2</c:v>
                </c:pt>
                <c:pt idx="4">
                  <c:v>-3.5139754675246333E-2</c:v>
                </c:pt>
                <c:pt idx="5">
                  <c:v>-3.2626181379449025E-2</c:v>
                </c:pt>
                <c:pt idx="6">
                  <c:v>-3.0313693947315503E-2</c:v>
                </c:pt>
                <c:pt idx="7">
                  <c:v>-3.0916951538306855E-2</c:v>
                </c:pt>
                <c:pt idx="8">
                  <c:v>-3.4134325356927411E-2</c:v>
                </c:pt>
                <c:pt idx="9">
                  <c:v>-3.4435954152423086E-2</c:v>
                </c:pt>
                <c:pt idx="10">
                  <c:v>-3.1922380856625777E-2</c:v>
                </c:pt>
                <c:pt idx="11">
                  <c:v>-3.1118037401970642E-2</c:v>
                </c:pt>
                <c:pt idx="12">
                  <c:v>-2.6191433742207924E-2</c:v>
                </c:pt>
                <c:pt idx="13">
                  <c:v>-2.4934647094309269E-2</c:v>
                </c:pt>
                <c:pt idx="14">
                  <c:v>-1.7393927206917355E-2</c:v>
                </c:pt>
                <c:pt idx="15">
                  <c:v>-1.2869495274482204E-2</c:v>
                </c:pt>
                <c:pt idx="16">
                  <c:v>-1.0406193444600845E-2</c:v>
                </c:pt>
                <c:pt idx="17">
                  <c:v>-7.3396340237281317E-3</c:v>
                </c:pt>
                <c:pt idx="18">
                  <c:v>-3.720088477780012E-3</c:v>
                </c:pt>
                <c:pt idx="19">
                  <c:v>-6.0325759099135335E-4</c:v>
                </c:pt>
                <c:pt idx="20">
                  <c:v>-5.027146591594611E-5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D-463B-A899-78797DEE8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03378640"/>
        <c:axId val="1203379296"/>
      </c:barChart>
      <c:catAx>
        <c:axId val="120337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379296"/>
        <c:crosses val="autoZero"/>
        <c:auto val="1"/>
        <c:lblAlgn val="ctr"/>
        <c:lblOffset val="100"/>
        <c:noMultiLvlLbl val="0"/>
      </c:catAx>
      <c:valAx>
        <c:axId val="1203379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37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Birting!$W$191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Birting!$V$192:$V$212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Birting!$W$192:$W$212</c:f>
              <c:numCache>
                <c:formatCode>0.00%</c:formatCode>
                <c:ptCount val="21"/>
                <c:pt idx="0">
                  <c:v>2.1166892808683852E-2</c:v>
                </c:pt>
                <c:pt idx="1">
                  <c:v>3.2293080054274087E-2</c:v>
                </c:pt>
                <c:pt idx="2">
                  <c:v>2.5780189959294438E-2</c:v>
                </c:pt>
                <c:pt idx="3">
                  <c:v>3.5278154681139755E-2</c:v>
                </c:pt>
                <c:pt idx="4">
                  <c:v>3.7177747625508822E-2</c:v>
                </c:pt>
                <c:pt idx="5">
                  <c:v>3.3921302578018994E-2</c:v>
                </c:pt>
                <c:pt idx="6">
                  <c:v>3.0393487109905019E-2</c:v>
                </c:pt>
                <c:pt idx="7">
                  <c:v>2.333785617367707E-2</c:v>
                </c:pt>
                <c:pt idx="8">
                  <c:v>3.1207598371777476E-2</c:v>
                </c:pt>
                <c:pt idx="9">
                  <c:v>3.6363636363636362E-2</c:v>
                </c:pt>
                <c:pt idx="10">
                  <c:v>3.9077340569877883E-2</c:v>
                </c:pt>
                <c:pt idx="11">
                  <c:v>4.1791044776119404E-2</c:v>
                </c:pt>
                <c:pt idx="12">
                  <c:v>3.175033921302578E-2</c:v>
                </c:pt>
                <c:pt idx="13">
                  <c:v>2.6322930800542741E-2</c:v>
                </c:pt>
                <c:pt idx="14">
                  <c:v>2.1709633649932156E-2</c:v>
                </c:pt>
                <c:pt idx="15">
                  <c:v>1.6010854816824967E-2</c:v>
                </c:pt>
                <c:pt idx="16">
                  <c:v>1.4925373134328358E-2</c:v>
                </c:pt>
                <c:pt idx="17">
                  <c:v>9.497964721845319E-3</c:v>
                </c:pt>
                <c:pt idx="18">
                  <c:v>2.4423337856173677E-3</c:v>
                </c:pt>
                <c:pt idx="19">
                  <c:v>8.1411126187245586E-4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8-4FBB-A8DA-6914B0B660AB}"/>
            </c:ext>
          </c:extLst>
        </c:ser>
        <c:ser>
          <c:idx val="1"/>
          <c:order val="1"/>
          <c:tx>
            <c:strRef>
              <c:f>Birting!$X$191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Birting!$V$192:$V$212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Birting!$X$192:$X$212</c:f>
              <c:numCache>
                <c:formatCode>0.00%</c:formatCode>
                <c:ptCount val="21"/>
                <c:pt idx="0">
                  <c:v>-2.6051560379918588E-2</c:v>
                </c:pt>
                <c:pt idx="1">
                  <c:v>-2.7951153324287652E-2</c:v>
                </c:pt>
                <c:pt idx="2">
                  <c:v>-3.2293080054274087E-2</c:v>
                </c:pt>
                <c:pt idx="3">
                  <c:v>-3.4464043419267301E-2</c:v>
                </c:pt>
                <c:pt idx="4">
                  <c:v>-3.5006784260515601E-2</c:v>
                </c:pt>
                <c:pt idx="5">
                  <c:v>-2.5237449118046134E-2</c:v>
                </c:pt>
                <c:pt idx="6">
                  <c:v>-2.5237449118046134E-2</c:v>
                </c:pt>
                <c:pt idx="7">
                  <c:v>-2.7137042062415198E-2</c:v>
                </c:pt>
                <c:pt idx="8">
                  <c:v>-2.7951153324287652E-2</c:v>
                </c:pt>
                <c:pt idx="9">
                  <c:v>-3.4464043419267301E-2</c:v>
                </c:pt>
                <c:pt idx="10">
                  <c:v>-3.7449118046132969E-2</c:v>
                </c:pt>
                <c:pt idx="11">
                  <c:v>-3.3378561736770694E-2</c:v>
                </c:pt>
                <c:pt idx="12">
                  <c:v>-3.1478968792401626E-2</c:v>
                </c:pt>
                <c:pt idx="13">
                  <c:v>-2.5780189959294438E-2</c:v>
                </c:pt>
                <c:pt idx="14">
                  <c:v>-1.9810040705563095E-2</c:v>
                </c:pt>
                <c:pt idx="15">
                  <c:v>-1.519674355495251E-2</c:v>
                </c:pt>
                <c:pt idx="16">
                  <c:v>-1.3025780189959294E-2</c:v>
                </c:pt>
                <c:pt idx="17">
                  <c:v>-1.2211668928086838E-2</c:v>
                </c:pt>
                <c:pt idx="18">
                  <c:v>-3.5278154681139757E-3</c:v>
                </c:pt>
                <c:pt idx="19">
                  <c:v>-1.085481682496608E-3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8-4FBB-A8DA-6914B0B6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644443912"/>
        <c:axId val="644444568"/>
      </c:barChart>
      <c:catAx>
        <c:axId val="644443912"/>
        <c:scaling>
          <c:orientation val="minMax"/>
        </c:scaling>
        <c:delete val="0"/>
        <c:axPos val="l"/>
        <c:numFmt formatCode="0%;0%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444568"/>
        <c:crosses val="autoZero"/>
        <c:auto val="1"/>
        <c:lblAlgn val="ctr"/>
        <c:lblOffset val="100"/>
        <c:noMultiLvlLbl val="0"/>
      </c:catAx>
      <c:valAx>
        <c:axId val="644444568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443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Birting!$M$87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Birting!$B$88:$B$108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Birting!$M$88:$M$108</c:f>
              <c:numCache>
                <c:formatCode>0.00%</c:formatCode>
                <c:ptCount val="21"/>
                <c:pt idx="0">
                  <c:v>2.9746957697508208E-2</c:v>
                </c:pt>
                <c:pt idx="1">
                  <c:v>3.5734981649604015E-2</c:v>
                </c:pt>
                <c:pt idx="2">
                  <c:v>3.7231987637627972E-2</c:v>
                </c:pt>
                <c:pt idx="3">
                  <c:v>3.7376859184856094E-2</c:v>
                </c:pt>
                <c:pt idx="4">
                  <c:v>3.718369712188526E-2</c:v>
                </c:pt>
                <c:pt idx="5">
                  <c:v>3.6652501448715472E-2</c:v>
                </c:pt>
                <c:pt idx="6">
                  <c:v>3.3417036893954026E-2</c:v>
                </c:pt>
                <c:pt idx="7">
                  <c:v>2.998841027622175E-2</c:v>
                </c:pt>
                <c:pt idx="8">
                  <c:v>2.8636275835425922E-2</c:v>
                </c:pt>
                <c:pt idx="9">
                  <c:v>3.0954220591075911E-2</c:v>
                </c:pt>
                <c:pt idx="10">
                  <c:v>3.1920030905930076E-2</c:v>
                </c:pt>
                <c:pt idx="11">
                  <c:v>2.9746957697508208E-2</c:v>
                </c:pt>
                <c:pt idx="12">
                  <c:v>2.8153370677998842E-2</c:v>
                </c:pt>
                <c:pt idx="13">
                  <c:v>2.4338419934324899E-2</c:v>
                </c:pt>
                <c:pt idx="14">
                  <c:v>2.0620050222136373E-2</c:v>
                </c:pt>
                <c:pt idx="15">
                  <c:v>1.2941858219045779E-2</c:v>
                </c:pt>
                <c:pt idx="16">
                  <c:v>8.3542592234885065E-3</c:v>
                </c:pt>
                <c:pt idx="17">
                  <c:v>5.5534093104114349E-3</c:v>
                </c:pt>
                <c:pt idx="18">
                  <c:v>2.0764921769364495E-3</c:v>
                </c:pt>
                <c:pt idx="19">
                  <c:v>9.658103148541626E-5</c:v>
                </c:pt>
                <c:pt idx="20">
                  <c:v>1.4487154722812439E-4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1-4053-A0A4-25D4DD2627BE}"/>
            </c:ext>
          </c:extLst>
        </c:ser>
        <c:ser>
          <c:idx val="1"/>
          <c:order val="1"/>
          <c:tx>
            <c:strRef>
              <c:f>Birting!$N$87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Birting!$B$88:$B$108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Birting!$N$88:$N$108</c:f>
              <c:numCache>
                <c:formatCode>0.00%</c:formatCode>
                <c:ptCount val="21"/>
                <c:pt idx="0">
                  <c:v>-2.7863627583542591E-2</c:v>
                </c:pt>
                <c:pt idx="1">
                  <c:v>-3.3948232567123815E-2</c:v>
                </c:pt>
                <c:pt idx="2">
                  <c:v>-3.4044813598609232E-2</c:v>
                </c:pt>
                <c:pt idx="3">
                  <c:v>-3.5831562681089432E-2</c:v>
                </c:pt>
                <c:pt idx="4">
                  <c:v>-3.5734981649604015E-2</c:v>
                </c:pt>
                <c:pt idx="5">
                  <c:v>-3.4769171334749854E-2</c:v>
                </c:pt>
                <c:pt idx="6">
                  <c:v>-2.9408924087309253E-2</c:v>
                </c:pt>
                <c:pt idx="7">
                  <c:v>-3.1388835232760287E-2</c:v>
                </c:pt>
                <c:pt idx="8">
                  <c:v>-3.1340544717017575E-2</c:v>
                </c:pt>
                <c:pt idx="9">
                  <c:v>-3.1340544717017575E-2</c:v>
                </c:pt>
                <c:pt idx="10">
                  <c:v>-3.2644388642070699E-2</c:v>
                </c:pt>
                <c:pt idx="11">
                  <c:v>-3.1340544717017575E-2</c:v>
                </c:pt>
                <c:pt idx="12">
                  <c:v>-2.8298242225226967E-2</c:v>
                </c:pt>
                <c:pt idx="13">
                  <c:v>-2.4724744060266562E-2</c:v>
                </c:pt>
                <c:pt idx="14">
                  <c:v>-2.1682441568475951E-2</c:v>
                </c:pt>
                <c:pt idx="15">
                  <c:v>-1.4680316785783272E-2</c:v>
                </c:pt>
                <c:pt idx="16">
                  <c:v>-9.1269074753718375E-3</c:v>
                </c:pt>
                <c:pt idx="17">
                  <c:v>-7.098705814178095E-3</c:v>
                </c:pt>
                <c:pt idx="18">
                  <c:v>-2.9940119760479044E-3</c:v>
                </c:pt>
                <c:pt idx="19">
                  <c:v>-8.2093876762603826E-4</c:v>
                </c:pt>
                <c:pt idx="20">
                  <c:v>-4.829051574270813E-5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1-4053-A0A4-25D4DD262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48648"/>
        <c:axId val="462245696"/>
      </c:barChart>
      <c:catAx>
        <c:axId val="46224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45696"/>
        <c:crosses val="autoZero"/>
        <c:auto val="1"/>
        <c:lblAlgn val="ctr"/>
        <c:lblOffset val="100"/>
        <c:noMultiLvlLbl val="0"/>
      </c:catAx>
      <c:valAx>
        <c:axId val="462245696"/>
        <c:scaling>
          <c:orientation val="minMax"/>
          <c:max val="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Birting!$AG$191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Birting!$AF$192:$AF$212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Birting!$AG$192:$AG$212</c:f>
              <c:numCache>
                <c:formatCode>0.00%</c:formatCode>
                <c:ptCount val="21"/>
                <c:pt idx="0">
                  <c:v>2.1238938053097345E-2</c:v>
                </c:pt>
                <c:pt idx="1">
                  <c:v>2.5663716814159292E-2</c:v>
                </c:pt>
                <c:pt idx="2">
                  <c:v>2.5663716814159292E-2</c:v>
                </c:pt>
                <c:pt idx="3">
                  <c:v>4.3362831858407079E-2</c:v>
                </c:pt>
                <c:pt idx="4">
                  <c:v>3.8938053097345132E-2</c:v>
                </c:pt>
                <c:pt idx="5">
                  <c:v>3.5398230088495575E-2</c:v>
                </c:pt>
                <c:pt idx="6">
                  <c:v>2.4778761061946902E-2</c:v>
                </c:pt>
                <c:pt idx="7">
                  <c:v>3.5398230088495575E-2</c:v>
                </c:pt>
                <c:pt idx="8">
                  <c:v>3.1858407079646017E-2</c:v>
                </c:pt>
                <c:pt idx="9">
                  <c:v>4.4247787610619468E-2</c:v>
                </c:pt>
                <c:pt idx="10">
                  <c:v>4.3362831858407079E-2</c:v>
                </c:pt>
                <c:pt idx="11">
                  <c:v>3.8938053097345132E-2</c:v>
                </c:pt>
                <c:pt idx="12">
                  <c:v>3.0973451327433628E-2</c:v>
                </c:pt>
                <c:pt idx="13">
                  <c:v>2.5663716814159292E-2</c:v>
                </c:pt>
                <c:pt idx="14">
                  <c:v>3.0088495575221239E-2</c:v>
                </c:pt>
                <c:pt idx="15">
                  <c:v>1.415929203539823E-2</c:v>
                </c:pt>
                <c:pt idx="16">
                  <c:v>1.2389380530973451E-2</c:v>
                </c:pt>
                <c:pt idx="17">
                  <c:v>6.1946902654867256E-3</c:v>
                </c:pt>
                <c:pt idx="18">
                  <c:v>3.5398230088495575E-3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0-40C8-BB57-110FAA4D3F7D}"/>
            </c:ext>
          </c:extLst>
        </c:ser>
        <c:ser>
          <c:idx val="1"/>
          <c:order val="1"/>
          <c:tx>
            <c:strRef>
              <c:f>Birting!$AH$191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Birting!$AF$192:$AF$212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Birting!$AH$192:$AH$212</c:f>
              <c:numCache>
                <c:formatCode>0.00%</c:formatCode>
                <c:ptCount val="21"/>
                <c:pt idx="0">
                  <c:v>-3.8053097345132743E-2</c:v>
                </c:pt>
                <c:pt idx="1">
                  <c:v>-2.4778761061946902E-2</c:v>
                </c:pt>
                <c:pt idx="2">
                  <c:v>-3.0088495575221239E-2</c:v>
                </c:pt>
                <c:pt idx="3">
                  <c:v>-3.0088495575221239E-2</c:v>
                </c:pt>
                <c:pt idx="4">
                  <c:v>-4.6017699115044247E-2</c:v>
                </c:pt>
                <c:pt idx="5">
                  <c:v>-2.9203539823008849E-2</c:v>
                </c:pt>
                <c:pt idx="6">
                  <c:v>-2.5663716814159292E-2</c:v>
                </c:pt>
                <c:pt idx="7">
                  <c:v>-3.0973451327433628E-2</c:v>
                </c:pt>
                <c:pt idx="8">
                  <c:v>-1.5929203539823009E-2</c:v>
                </c:pt>
                <c:pt idx="9">
                  <c:v>-3.1858407079646017E-2</c:v>
                </c:pt>
                <c:pt idx="10">
                  <c:v>-3.4513274336283185E-2</c:v>
                </c:pt>
                <c:pt idx="11">
                  <c:v>-3.0973451327433628E-2</c:v>
                </c:pt>
                <c:pt idx="12">
                  <c:v>-2.5663716814159292E-2</c:v>
                </c:pt>
                <c:pt idx="13">
                  <c:v>-1.5044247787610619E-2</c:v>
                </c:pt>
                <c:pt idx="14">
                  <c:v>-1.5044247787610619E-2</c:v>
                </c:pt>
                <c:pt idx="15">
                  <c:v>-1.9469026548672566E-2</c:v>
                </c:pt>
                <c:pt idx="16">
                  <c:v>-1.2389380530973451E-2</c:v>
                </c:pt>
                <c:pt idx="17">
                  <c:v>-7.9646017699115043E-3</c:v>
                </c:pt>
                <c:pt idx="18">
                  <c:v>-3.5398230088495575E-3</c:v>
                </c:pt>
                <c:pt idx="19">
                  <c:v>-8.8495575221238937E-4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0-40C8-BB57-110FAA4D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18905440"/>
        <c:axId val="1118911344"/>
      </c:barChart>
      <c:catAx>
        <c:axId val="111890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911344"/>
        <c:crosses val="autoZero"/>
        <c:auto val="1"/>
        <c:lblAlgn val="ctr"/>
        <c:lblOffset val="100"/>
        <c:noMultiLvlLbl val="0"/>
      </c:catAx>
      <c:valAx>
        <c:axId val="111891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90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Birting!$C$217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Birting!$B$218:$B$238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Birting!$C$218:$C$238</c:f>
              <c:numCache>
                <c:formatCode>0.00%</c:formatCode>
                <c:ptCount val="21"/>
                <c:pt idx="0">
                  <c:v>3.5041020966271652E-2</c:v>
                </c:pt>
                <c:pt idx="1">
                  <c:v>3.6013369796414466E-2</c:v>
                </c:pt>
                <c:pt idx="2">
                  <c:v>3.2853236098450318E-2</c:v>
                </c:pt>
                <c:pt idx="3">
                  <c:v>3.4323913704041323E-2</c:v>
                </c:pt>
                <c:pt idx="4">
                  <c:v>3.9146156183530845E-2</c:v>
                </c:pt>
                <c:pt idx="5">
                  <c:v>3.5973868125189913E-2</c:v>
                </c:pt>
                <c:pt idx="6">
                  <c:v>3.6353691886964447E-2</c:v>
                </c:pt>
                <c:pt idx="7">
                  <c:v>3.341537526587663E-2</c:v>
                </c:pt>
                <c:pt idx="8">
                  <c:v>3.2689152233363716E-2</c:v>
                </c:pt>
                <c:pt idx="9">
                  <c:v>3.168034032209055E-2</c:v>
                </c:pt>
                <c:pt idx="10">
                  <c:v>3.2436949255545425E-2</c:v>
                </c:pt>
                <c:pt idx="11">
                  <c:v>3.1406867213612882E-2</c:v>
                </c:pt>
                <c:pt idx="12">
                  <c:v>2.702522029778183E-2</c:v>
                </c:pt>
                <c:pt idx="13">
                  <c:v>2.2336675782436949E-2</c:v>
                </c:pt>
                <c:pt idx="14">
                  <c:v>1.5214220601640838E-2</c:v>
                </c:pt>
                <c:pt idx="15">
                  <c:v>1.0963233059860225E-2</c:v>
                </c:pt>
                <c:pt idx="16">
                  <c:v>8.5232452142206018E-3</c:v>
                </c:pt>
                <c:pt idx="17">
                  <c:v>4.7402005469462166E-3</c:v>
                </c:pt>
                <c:pt idx="18">
                  <c:v>1.4919477362503799E-3</c:v>
                </c:pt>
                <c:pt idx="19">
                  <c:v>2.8562746885445151E-4</c:v>
                </c:pt>
                <c:pt idx="20">
                  <c:v>1.8231540565177756E-5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3-48A4-896C-A2172DDD36B7}"/>
            </c:ext>
          </c:extLst>
        </c:ser>
        <c:ser>
          <c:idx val="1"/>
          <c:order val="1"/>
          <c:tx>
            <c:strRef>
              <c:f>Birting!$D$217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Birting!$B$218:$B$238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Birting!$D$218:$D$238</c:f>
              <c:numCache>
                <c:formatCode>0.00%</c:formatCode>
                <c:ptCount val="21"/>
                <c:pt idx="0">
                  <c:v>-3.3871163780006076E-2</c:v>
                </c:pt>
                <c:pt idx="1">
                  <c:v>-3.3868125189911884E-2</c:v>
                </c:pt>
                <c:pt idx="2">
                  <c:v>-3.1944697660285626E-2</c:v>
                </c:pt>
                <c:pt idx="3">
                  <c:v>-3.285931327863871E-2</c:v>
                </c:pt>
                <c:pt idx="4">
                  <c:v>-3.6937101185050135E-2</c:v>
                </c:pt>
                <c:pt idx="5">
                  <c:v>-3.4624734123366759E-2</c:v>
                </c:pt>
                <c:pt idx="6">
                  <c:v>-3.4655120024308719E-2</c:v>
                </c:pt>
                <c:pt idx="7">
                  <c:v>-3.2768155575812821E-2</c:v>
                </c:pt>
                <c:pt idx="8">
                  <c:v>-3.1795806745670008E-2</c:v>
                </c:pt>
                <c:pt idx="9">
                  <c:v>-3.2063202673959283E-2</c:v>
                </c:pt>
                <c:pt idx="10">
                  <c:v>-3.3211789729565483E-2</c:v>
                </c:pt>
                <c:pt idx="11">
                  <c:v>-3.1267092069279856E-2</c:v>
                </c:pt>
                <c:pt idx="12">
                  <c:v>-2.6432695229413553E-2</c:v>
                </c:pt>
                <c:pt idx="13">
                  <c:v>-2.1683378912184748E-2</c:v>
                </c:pt>
                <c:pt idx="14">
                  <c:v>-1.632026739592829E-2</c:v>
                </c:pt>
                <c:pt idx="15">
                  <c:v>-1.2202977818292313E-2</c:v>
                </c:pt>
                <c:pt idx="16">
                  <c:v>-1.0543907626861136E-2</c:v>
                </c:pt>
                <c:pt idx="17">
                  <c:v>-7.0768763293831659E-3</c:v>
                </c:pt>
                <c:pt idx="18">
                  <c:v>-3.1935581890003037E-3</c:v>
                </c:pt>
                <c:pt idx="19">
                  <c:v>-6.6848982072318448E-4</c:v>
                </c:pt>
                <c:pt idx="20">
                  <c:v>-7.9003342449103622E-5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3-48A4-896C-A2172DDD3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98453712"/>
        <c:axId val="1298451416"/>
      </c:barChart>
      <c:catAx>
        <c:axId val="1298453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451416"/>
        <c:crosses val="autoZero"/>
        <c:auto val="1"/>
        <c:lblAlgn val="ctr"/>
        <c:lblOffset val="100"/>
        <c:noMultiLvlLbl val="0"/>
      </c:catAx>
      <c:valAx>
        <c:axId val="1298451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45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Birting!$M$217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Birting!$L$218:$L$238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Birting!$M$218:$M$238</c:f>
              <c:numCache>
                <c:formatCode>0.00%</c:formatCode>
                <c:ptCount val="21"/>
                <c:pt idx="0">
                  <c:v>3.6419815621517575E-2</c:v>
                </c:pt>
                <c:pt idx="1">
                  <c:v>3.6115895046094623E-2</c:v>
                </c:pt>
                <c:pt idx="2">
                  <c:v>3.753419106473508E-2</c:v>
                </c:pt>
                <c:pt idx="3">
                  <c:v>3.8901833654138386E-2</c:v>
                </c:pt>
                <c:pt idx="4">
                  <c:v>4.0624050248201801E-2</c:v>
                </c:pt>
                <c:pt idx="5">
                  <c:v>3.130381926856448E-2</c:v>
                </c:pt>
                <c:pt idx="6">
                  <c:v>3.0493364400769933E-2</c:v>
                </c:pt>
                <c:pt idx="7">
                  <c:v>2.8213960085097762E-2</c:v>
                </c:pt>
                <c:pt idx="8">
                  <c:v>3.1101205551615843E-2</c:v>
                </c:pt>
                <c:pt idx="9">
                  <c:v>3.2722115287204943E-2</c:v>
                </c:pt>
                <c:pt idx="10">
                  <c:v>3.2164927565596191E-2</c:v>
                </c:pt>
                <c:pt idx="11">
                  <c:v>3.069597811771857E-2</c:v>
                </c:pt>
                <c:pt idx="12">
                  <c:v>2.6086516057137066E-2</c:v>
                </c:pt>
                <c:pt idx="13">
                  <c:v>2.2642082869010233E-2</c:v>
                </c:pt>
                <c:pt idx="14">
                  <c:v>1.5044068483436328E-2</c:v>
                </c:pt>
                <c:pt idx="15">
                  <c:v>1.1295714719886536E-2</c:v>
                </c:pt>
                <c:pt idx="16">
                  <c:v>9.1176172626886848E-3</c:v>
                </c:pt>
                <c:pt idx="17">
                  <c:v>5.115996352953095E-3</c:v>
                </c:pt>
                <c:pt idx="18">
                  <c:v>1.57025630635194E-3</c:v>
                </c:pt>
                <c:pt idx="19">
                  <c:v>5.571877216087529E-4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B22-87D0-93DF89975197}"/>
            </c:ext>
          </c:extLst>
        </c:ser>
        <c:ser>
          <c:idx val="1"/>
          <c:order val="1"/>
          <c:tx>
            <c:strRef>
              <c:f>Birting!$N$217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Birting!$L$218:$L$238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Birting!$N$218:$N$238</c:f>
              <c:numCache>
                <c:formatCode>0.00%</c:formatCode>
                <c:ptCount val="21"/>
                <c:pt idx="0">
                  <c:v>-3.3836490730422449E-2</c:v>
                </c:pt>
                <c:pt idx="1">
                  <c:v>-3.4494985310505523E-2</c:v>
                </c:pt>
                <c:pt idx="2">
                  <c:v>-3.5508053895248706E-2</c:v>
                </c:pt>
                <c:pt idx="3">
                  <c:v>-3.6115895046094623E-2</c:v>
                </c:pt>
                <c:pt idx="4">
                  <c:v>-3.7686151352446559E-2</c:v>
                </c:pt>
                <c:pt idx="5">
                  <c:v>-2.9784216391449701E-2</c:v>
                </c:pt>
                <c:pt idx="6">
                  <c:v>-3.1455779556275959E-2</c:v>
                </c:pt>
                <c:pt idx="7">
                  <c:v>-3.1759700131698917E-2</c:v>
                </c:pt>
                <c:pt idx="8">
                  <c:v>-3.2063620707121869E-2</c:v>
                </c:pt>
                <c:pt idx="9">
                  <c:v>-3.5001519602877118E-2</c:v>
                </c:pt>
                <c:pt idx="10">
                  <c:v>-3.2772768716442101E-2</c:v>
                </c:pt>
                <c:pt idx="11">
                  <c:v>-2.9936176679161181E-2</c:v>
                </c:pt>
                <c:pt idx="12">
                  <c:v>-2.6846317495694459E-2</c:v>
                </c:pt>
                <c:pt idx="13">
                  <c:v>-2.269273629824739E-2</c:v>
                </c:pt>
                <c:pt idx="14">
                  <c:v>-1.7222165940634179E-2</c:v>
                </c:pt>
                <c:pt idx="15">
                  <c:v>-1.2156823016918245E-2</c:v>
                </c:pt>
                <c:pt idx="16">
                  <c:v>-1.1599635295309493E-2</c:v>
                </c:pt>
                <c:pt idx="17">
                  <c:v>-7.5473609563367437E-3</c:v>
                </c:pt>
                <c:pt idx="18">
                  <c:v>-3.3937797588896768E-3</c:v>
                </c:pt>
                <c:pt idx="19">
                  <c:v>-3.5457400466011547E-4</c:v>
                </c:pt>
                <c:pt idx="20">
                  <c:v>-5.0653429237159357E-5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B22-87D0-93DF89975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98461912"/>
        <c:axId val="1298469128"/>
      </c:barChart>
      <c:catAx>
        <c:axId val="1298461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469128"/>
        <c:crosses val="autoZero"/>
        <c:auto val="1"/>
        <c:lblAlgn val="ctr"/>
        <c:lblOffset val="100"/>
        <c:noMultiLvlLbl val="0"/>
      </c:catAx>
      <c:valAx>
        <c:axId val="129846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46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Birting!$C$320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Birting!$B$321:$B$341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Birting!$C$321:$C$341</c:f>
              <c:numCache>
                <c:formatCode>0.00%</c:formatCode>
                <c:ptCount val="21"/>
                <c:pt idx="0">
                  <c:v>3.8052830567872079E-2</c:v>
                </c:pt>
                <c:pt idx="1">
                  <c:v>3.388265735495459E-2</c:v>
                </c:pt>
                <c:pt idx="2">
                  <c:v>3.4812153793978368E-2</c:v>
                </c:pt>
                <c:pt idx="3">
                  <c:v>3.7500157009533616E-2</c:v>
                </c:pt>
                <c:pt idx="4">
                  <c:v>3.7814176076771379E-2</c:v>
                </c:pt>
                <c:pt idx="5">
                  <c:v>3.7104492984814039E-2</c:v>
                </c:pt>
                <c:pt idx="6">
                  <c:v>3.613731425772173E-2</c:v>
                </c:pt>
                <c:pt idx="7">
                  <c:v>3.4975443708942004E-2</c:v>
                </c:pt>
                <c:pt idx="8">
                  <c:v>3.267054375541683E-2</c:v>
                </c:pt>
                <c:pt idx="9">
                  <c:v>3.4325424239759837E-2</c:v>
                </c:pt>
                <c:pt idx="10">
                  <c:v>3.4042807079245854E-2</c:v>
                </c:pt>
                <c:pt idx="11">
                  <c:v>2.9269717257231858E-2</c:v>
                </c:pt>
                <c:pt idx="12">
                  <c:v>2.5297376056674162E-2</c:v>
                </c:pt>
                <c:pt idx="13">
                  <c:v>1.8530265157700374E-2</c:v>
                </c:pt>
                <c:pt idx="14">
                  <c:v>1.3009809955660508E-2</c:v>
                </c:pt>
                <c:pt idx="15">
                  <c:v>1.1191639556353862E-2</c:v>
                </c:pt>
                <c:pt idx="16">
                  <c:v>8.2587014683531586E-3</c:v>
                </c:pt>
                <c:pt idx="17">
                  <c:v>4.0759674927461596E-3</c:v>
                </c:pt>
                <c:pt idx="18">
                  <c:v>1.2780576036576941E-3</c:v>
                </c:pt>
                <c:pt idx="19">
                  <c:v>1.9783201235979049E-4</c:v>
                </c:pt>
                <c:pt idx="20">
                  <c:v>2.1981334706643388E-5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1-4580-AF6F-467D55F9CE44}"/>
            </c:ext>
          </c:extLst>
        </c:ser>
        <c:ser>
          <c:idx val="1"/>
          <c:order val="1"/>
          <c:tx>
            <c:strRef>
              <c:f>Birting!$D$320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Birting!$B$321:$B$341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Birting!$D$321:$D$341</c:f>
              <c:numCache>
                <c:formatCode>0.00%</c:formatCode>
                <c:ptCount val="21"/>
                <c:pt idx="0">
                  <c:v>-3.6043108537550397E-2</c:v>
                </c:pt>
                <c:pt idx="1">
                  <c:v>-3.267054375541683E-2</c:v>
                </c:pt>
                <c:pt idx="2">
                  <c:v>-3.3650283245198649E-2</c:v>
                </c:pt>
                <c:pt idx="3">
                  <c:v>-3.5512416313918584E-2</c:v>
                </c:pt>
                <c:pt idx="4">
                  <c:v>-3.6231519977893055E-2</c:v>
                </c:pt>
                <c:pt idx="5">
                  <c:v>-3.5747930614346904E-2</c:v>
                </c:pt>
                <c:pt idx="6">
                  <c:v>-3.4746209789858443E-2</c:v>
                </c:pt>
                <c:pt idx="7">
                  <c:v>-3.3565498097044455E-2</c:v>
                </c:pt>
                <c:pt idx="8">
                  <c:v>-3.2312562018765777E-2</c:v>
                </c:pt>
                <c:pt idx="9">
                  <c:v>-3.4513835680102495E-2</c:v>
                </c:pt>
                <c:pt idx="10">
                  <c:v>-3.3116450830894449E-2</c:v>
                </c:pt>
                <c:pt idx="11">
                  <c:v>-2.8958838380666475E-2</c:v>
                </c:pt>
                <c:pt idx="12">
                  <c:v>-2.4035019406378356E-2</c:v>
                </c:pt>
                <c:pt idx="13">
                  <c:v>-1.8875686131661913E-2</c:v>
                </c:pt>
                <c:pt idx="14">
                  <c:v>-1.4011530780148971E-2</c:v>
                </c:pt>
                <c:pt idx="15">
                  <c:v>-1.2915604235489179E-2</c:v>
                </c:pt>
                <c:pt idx="16">
                  <c:v>-1.083679801037519E-2</c:v>
                </c:pt>
                <c:pt idx="17">
                  <c:v>-6.5064750731664428E-3</c:v>
                </c:pt>
                <c:pt idx="18">
                  <c:v>-2.5843769233667869E-3</c:v>
                </c:pt>
                <c:pt idx="19">
                  <c:v>-6.1547737178601486E-4</c:v>
                </c:pt>
                <c:pt idx="20">
                  <c:v>-1.0048610151608406E-4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1-4580-AF6F-467D55F9C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14276008"/>
        <c:axId val="1214270104"/>
      </c:barChart>
      <c:catAx>
        <c:axId val="1214276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270104"/>
        <c:crosses val="autoZero"/>
        <c:auto val="1"/>
        <c:lblAlgn val="ctr"/>
        <c:lblOffset val="100"/>
        <c:noMultiLvlLbl val="0"/>
      </c:catAx>
      <c:valAx>
        <c:axId val="1214270104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27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Birting!$W$217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Birting!$V$218:$V$238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Birting!$W$218:$W$238</c:f>
              <c:numCache>
                <c:formatCode>0.00%</c:formatCode>
                <c:ptCount val="21"/>
                <c:pt idx="0">
                  <c:v>2.4802398473698556E-2</c:v>
                </c:pt>
                <c:pt idx="1">
                  <c:v>3.134369037884982E-2</c:v>
                </c:pt>
                <c:pt idx="2">
                  <c:v>2.6982829108748978E-2</c:v>
                </c:pt>
                <c:pt idx="3">
                  <c:v>3.761242845461979E-2</c:v>
                </c:pt>
                <c:pt idx="4">
                  <c:v>3.4069228672662849E-2</c:v>
                </c:pt>
                <c:pt idx="5">
                  <c:v>2.725538293813028E-2</c:v>
                </c:pt>
                <c:pt idx="6">
                  <c:v>2.8618152085036794E-2</c:v>
                </c:pt>
                <c:pt idx="7">
                  <c:v>2.4802398473698556E-2</c:v>
                </c:pt>
                <c:pt idx="8">
                  <c:v>3.025347506132461E-2</c:v>
                </c:pt>
                <c:pt idx="9">
                  <c:v>3.761242845461979E-2</c:v>
                </c:pt>
                <c:pt idx="10">
                  <c:v>3.8157536113382393E-2</c:v>
                </c:pt>
                <c:pt idx="11">
                  <c:v>4.2245843554101936E-2</c:v>
                </c:pt>
                <c:pt idx="12">
                  <c:v>2.8890705914418096E-2</c:v>
                </c:pt>
                <c:pt idx="13">
                  <c:v>2.7527936767511585E-2</c:v>
                </c:pt>
                <c:pt idx="14">
                  <c:v>1.853366039792859E-2</c:v>
                </c:pt>
                <c:pt idx="15">
                  <c:v>1.744344508040338E-2</c:v>
                </c:pt>
                <c:pt idx="16">
                  <c:v>1.4445352957209048E-2</c:v>
                </c:pt>
                <c:pt idx="17">
                  <c:v>9.5393840283455981E-3</c:v>
                </c:pt>
                <c:pt idx="18">
                  <c:v>1.6353229762878169E-3</c:v>
                </c:pt>
                <c:pt idx="19">
                  <c:v>8.1766148814390845E-4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F-44E6-81E1-D16A14E190B0}"/>
            </c:ext>
          </c:extLst>
        </c:ser>
        <c:ser>
          <c:idx val="1"/>
          <c:order val="1"/>
          <c:tx>
            <c:strRef>
              <c:f>Birting!$X$217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Birting!$V$218:$V$238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Birting!$X$218:$X$238</c:f>
              <c:numCache>
                <c:formatCode>0.00%</c:formatCode>
                <c:ptCount val="21"/>
                <c:pt idx="0">
                  <c:v>-2.7800490596892886E-2</c:v>
                </c:pt>
                <c:pt idx="1">
                  <c:v>-3.025347506132461E-2</c:v>
                </c:pt>
                <c:pt idx="2">
                  <c:v>-3.2706459525756335E-2</c:v>
                </c:pt>
                <c:pt idx="3">
                  <c:v>-3.6249659307713275E-2</c:v>
                </c:pt>
                <c:pt idx="4">
                  <c:v>-3.5704551648950665E-2</c:v>
                </c:pt>
                <c:pt idx="5">
                  <c:v>-2.2894521668029435E-2</c:v>
                </c:pt>
                <c:pt idx="6">
                  <c:v>-2.6982829108748978E-2</c:v>
                </c:pt>
                <c:pt idx="7">
                  <c:v>-2.7800490596892886E-2</c:v>
                </c:pt>
                <c:pt idx="8">
                  <c:v>-2.8073044426274188E-2</c:v>
                </c:pt>
                <c:pt idx="9">
                  <c:v>-3.2979013355137643E-2</c:v>
                </c:pt>
                <c:pt idx="10">
                  <c:v>-3.9247751430907606E-2</c:v>
                </c:pt>
                <c:pt idx="11">
                  <c:v>-3.3796674843281548E-2</c:v>
                </c:pt>
                <c:pt idx="12">
                  <c:v>-3.2161351866993731E-2</c:v>
                </c:pt>
                <c:pt idx="13">
                  <c:v>-2.5347506132461162E-2</c:v>
                </c:pt>
                <c:pt idx="14">
                  <c:v>-1.9078768056691196E-2</c:v>
                </c:pt>
                <c:pt idx="15">
                  <c:v>-1.4172799127827746E-2</c:v>
                </c:pt>
                <c:pt idx="16">
                  <c:v>-1.7170891251022075E-2</c:v>
                </c:pt>
                <c:pt idx="17">
                  <c:v>-1.0084491687108205E-2</c:v>
                </c:pt>
                <c:pt idx="18">
                  <c:v>-4.3608612701008451E-3</c:v>
                </c:pt>
                <c:pt idx="19">
                  <c:v>-5.4510765876260563E-4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F-44E6-81E1-D16A14E19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42889704"/>
        <c:axId val="1242890032"/>
      </c:barChart>
      <c:catAx>
        <c:axId val="1242889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890032"/>
        <c:crosses val="autoZero"/>
        <c:auto val="1"/>
        <c:lblAlgn val="ctr"/>
        <c:lblOffset val="100"/>
        <c:noMultiLvlLbl val="0"/>
      </c:catAx>
      <c:valAx>
        <c:axId val="124289003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889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Birting!$AG$217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Birting!$AF$218:$AF$237</c:f>
              <c:strCache>
                <c:ptCount val="20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</c:strCache>
            </c:strRef>
          </c:cat>
          <c:val>
            <c:numRef>
              <c:f>Birting!$AG$218:$AG$237</c:f>
              <c:numCache>
                <c:formatCode>0.00%</c:formatCode>
                <c:ptCount val="20"/>
                <c:pt idx="0">
                  <c:v>2.4955436720142603E-2</c:v>
                </c:pt>
                <c:pt idx="1">
                  <c:v>2.4064171122994651E-2</c:v>
                </c:pt>
                <c:pt idx="2">
                  <c:v>2.7629233511586453E-2</c:v>
                </c:pt>
                <c:pt idx="3">
                  <c:v>4.3672014260249553E-2</c:v>
                </c:pt>
                <c:pt idx="4">
                  <c:v>4.3672014260249553E-2</c:v>
                </c:pt>
                <c:pt idx="5">
                  <c:v>3.1194295900178252E-2</c:v>
                </c:pt>
                <c:pt idx="6">
                  <c:v>2.9411764705882353E-2</c:v>
                </c:pt>
                <c:pt idx="7">
                  <c:v>3.0303030303030304E-2</c:v>
                </c:pt>
                <c:pt idx="8">
                  <c:v>3.2085561497326207E-2</c:v>
                </c:pt>
                <c:pt idx="9">
                  <c:v>4.2780748663101602E-2</c:v>
                </c:pt>
                <c:pt idx="10">
                  <c:v>4.2780748663101602E-2</c:v>
                </c:pt>
                <c:pt idx="11">
                  <c:v>4.1889483065953657E-2</c:v>
                </c:pt>
                <c:pt idx="12">
                  <c:v>2.8520499108734401E-2</c:v>
                </c:pt>
                <c:pt idx="13">
                  <c:v>3.0303030303030304E-2</c:v>
                </c:pt>
                <c:pt idx="14">
                  <c:v>2.4064171122994651E-2</c:v>
                </c:pt>
                <c:pt idx="15">
                  <c:v>1.4260249554367201E-2</c:v>
                </c:pt>
                <c:pt idx="16">
                  <c:v>1.06951871657754E-2</c:v>
                </c:pt>
                <c:pt idx="17">
                  <c:v>1.06951871657754E-2</c:v>
                </c:pt>
                <c:pt idx="18">
                  <c:v>1.7825311942959001E-3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6-414B-BE1E-A346429DA56D}"/>
            </c:ext>
          </c:extLst>
        </c:ser>
        <c:ser>
          <c:idx val="1"/>
          <c:order val="1"/>
          <c:tx>
            <c:strRef>
              <c:f>Birting!$AH$217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Birting!$AF$218:$AF$237</c:f>
              <c:strCache>
                <c:ptCount val="20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</c:strCache>
            </c:strRef>
          </c:cat>
          <c:val>
            <c:numRef>
              <c:f>Birting!$AH$218:$AH$237</c:f>
              <c:numCache>
                <c:formatCode>0.00%</c:formatCode>
                <c:ptCount val="20"/>
                <c:pt idx="0">
                  <c:v>-3.7433155080213901E-2</c:v>
                </c:pt>
                <c:pt idx="1">
                  <c:v>-2.4064171122994651E-2</c:v>
                </c:pt>
                <c:pt idx="2">
                  <c:v>-2.5846702317290554E-2</c:v>
                </c:pt>
                <c:pt idx="3">
                  <c:v>-3.4759358288770054E-2</c:v>
                </c:pt>
                <c:pt idx="4">
                  <c:v>-3.8324420677361852E-2</c:v>
                </c:pt>
                <c:pt idx="5">
                  <c:v>-3.2085561497326207E-2</c:v>
                </c:pt>
                <c:pt idx="6">
                  <c:v>-2.7629233511586453E-2</c:v>
                </c:pt>
                <c:pt idx="7">
                  <c:v>-2.5846702317290554E-2</c:v>
                </c:pt>
                <c:pt idx="8">
                  <c:v>-1.5151515151515152E-2</c:v>
                </c:pt>
                <c:pt idx="9">
                  <c:v>-4.0106951871657755E-2</c:v>
                </c:pt>
                <c:pt idx="10">
                  <c:v>-2.7629233511586453E-2</c:v>
                </c:pt>
                <c:pt idx="11">
                  <c:v>-3.2085561497326207E-2</c:v>
                </c:pt>
                <c:pt idx="12">
                  <c:v>-2.7629233511586453E-2</c:v>
                </c:pt>
                <c:pt idx="13">
                  <c:v>-1.6934046345811051E-2</c:v>
                </c:pt>
                <c:pt idx="14">
                  <c:v>-2.0499108734402853E-2</c:v>
                </c:pt>
                <c:pt idx="15">
                  <c:v>-1.1586452762923352E-2</c:v>
                </c:pt>
                <c:pt idx="16">
                  <c:v>-1.5151515151515152E-2</c:v>
                </c:pt>
                <c:pt idx="17">
                  <c:v>-6.2388591800356507E-3</c:v>
                </c:pt>
                <c:pt idx="18">
                  <c:v>-5.3475935828877002E-3</c:v>
                </c:pt>
                <c:pt idx="19">
                  <c:v>-8.9126559714795004E-4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6-414B-BE1E-A346429DA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27384"/>
        <c:axId val="1787935256"/>
      </c:barChart>
      <c:catAx>
        <c:axId val="1787927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35256"/>
        <c:crosses val="autoZero"/>
        <c:auto val="1"/>
        <c:lblAlgn val="ctr"/>
        <c:lblOffset val="100"/>
        <c:noMultiLvlLbl val="0"/>
      </c:catAx>
      <c:valAx>
        <c:axId val="1787935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2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Birting!$C$242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Birting!$B$243:$B$263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Birting!$C$243:$C$263</c:f>
              <c:numCache>
                <c:formatCode>0.00%</c:formatCode>
                <c:ptCount val="21"/>
                <c:pt idx="0">
                  <c:v>3.6211391250679369E-2</c:v>
                </c:pt>
                <c:pt idx="1">
                  <c:v>3.5486733543975364E-2</c:v>
                </c:pt>
                <c:pt idx="2">
                  <c:v>3.2763125976829378E-2</c:v>
                </c:pt>
                <c:pt idx="3">
                  <c:v>3.5376192537867973E-2</c:v>
                </c:pt>
                <c:pt idx="4">
                  <c:v>3.8904292982795519E-2</c:v>
                </c:pt>
                <c:pt idx="5">
                  <c:v>3.5560427548046954E-2</c:v>
                </c:pt>
                <c:pt idx="6">
                  <c:v>3.6960613625407236E-2</c:v>
                </c:pt>
                <c:pt idx="7">
                  <c:v>3.2907443401469581E-2</c:v>
                </c:pt>
                <c:pt idx="8">
                  <c:v>3.2523620463596699E-2</c:v>
                </c:pt>
                <c:pt idx="9">
                  <c:v>3.2287185533867002E-2</c:v>
                </c:pt>
                <c:pt idx="10">
                  <c:v>3.31039607456605E-2</c:v>
                </c:pt>
                <c:pt idx="11">
                  <c:v>3.0890070040009703E-2</c:v>
                </c:pt>
                <c:pt idx="12">
                  <c:v>2.6717147059455708E-2</c:v>
                </c:pt>
                <c:pt idx="13">
                  <c:v>2.1540143273426248E-2</c:v>
                </c:pt>
                <c:pt idx="14">
                  <c:v>1.4401036628990607E-2</c:v>
                </c:pt>
                <c:pt idx="15">
                  <c:v>1.0937418437625702E-2</c:v>
                </c:pt>
                <c:pt idx="16">
                  <c:v>8.5546456393108383E-3</c:v>
                </c:pt>
                <c:pt idx="17">
                  <c:v>4.5475341679179293E-3</c:v>
                </c:pt>
                <c:pt idx="18">
                  <c:v>1.5107270834676713E-3</c:v>
                </c:pt>
                <c:pt idx="19">
                  <c:v>2.7942309877145954E-4</c:v>
                </c:pt>
                <c:pt idx="20">
                  <c:v>1.842350101789843E-5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5-4868-AEE7-B924FC794B14}"/>
            </c:ext>
          </c:extLst>
        </c:ser>
        <c:ser>
          <c:idx val="1"/>
          <c:order val="1"/>
          <c:tx>
            <c:strRef>
              <c:f>Birting!$D$242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Birting!$B$243:$B$263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Birting!$D$243:$D$263</c:f>
              <c:numCache>
                <c:formatCode>0.00%</c:formatCode>
                <c:ptCount val="21"/>
                <c:pt idx="0">
                  <c:v>-3.48818285938877E-2</c:v>
                </c:pt>
                <c:pt idx="1">
                  <c:v>-3.3539983603084092E-2</c:v>
                </c:pt>
                <c:pt idx="2">
                  <c:v>-3.2259550282340156E-2</c:v>
                </c:pt>
                <c:pt idx="3">
                  <c:v>-3.3543054186587075E-2</c:v>
                </c:pt>
                <c:pt idx="4">
                  <c:v>-3.7104931050047439E-2</c:v>
                </c:pt>
                <c:pt idx="5">
                  <c:v>-3.4298417728320915E-2</c:v>
                </c:pt>
                <c:pt idx="6">
                  <c:v>-3.5142828191641259E-2</c:v>
                </c:pt>
                <c:pt idx="7">
                  <c:v>-3.2250338531831201E-2</c:v>
                </c:pt>
                <c:pt idx="8">
                  <c:v>-3.2075315272161169E-2</c:v>
                </c:pt>
                <c:pt idx="9">
                  <c:v>-3.3205290001258936E-2</c:v>
                </c:pt>
                <c:pt idx="10">
                  <c:v>-3.3214501751767891E-2</c:v>
                </c:pt>
                <c:pt idx="11">
                  <c:v>-3.0711976196836684E-2</c:v>
                </c:pt>
                <c:pt idx="12">
                  <c:v>-2.5915724765177128E-2</c:v>
                </c:pt>
                <c:pt idx="13">
                  <c:v>-2.1048849912948957E-2</c:v>
                </c:pt>
                <c:pt idx="14">
                  <c:v>-1.5632340613686818E-2</c:v>
                </c:pt>
                <c:pt idx="15">
                  <c:v>-1.2319181013968084E-2</c:v>
                </c:pt>
                <c:pt idx="16">
                  <c:v>-1.0673348256369158E-2</c:v>
                </c:pt>
                <c:pt idx="17">
                  <c:v>-6.8811776301850643E-3</c:v>
                </c:pt>
                <c:pt idx="18">
                  <c:v>-3.0890070040009705E-3</c:v>
                </c:pt>
                <c:pt idx="19">
                  <c:v>-6.4175195212346197E-4</c:v>
                </c:pt>
                <c:pt idx="20">
                  <c:v>-8.9046921586509079E-5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5-4868-AEE7-B924FC794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3960184"/>
        <c:axId val="1123960512"/>
      </c:barChart>
      <c:catAx>
        <c:axId val="1123960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960512"/>
        <c:crosses val="autoZero"/>
        <c:auto val="1"/>
        <c:lblAlgn val="ctr"/>
        <c:lblOffset val="100"/>
        <c:noMultiLvlLbl val="0"/>
      </c:catAx>
      <c:valAx>
        <c:axId val="112396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96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Birting!$M$242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Birting!$L$243:$L$263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Birting!$M$243:$M$263</c:f>
              <c:numCache>
                <c:formatCode>0.00%</c:formatCode>
                <c:ptCount val="21"/>
                <c:pt idx="0">
                  <c:v>3.8034057306005911E-2</c:v>
                </c:pt>
                <c:pt idx="1">
                  <c:v>3.7626185377791374E-2</c:v>
                </c:pt>
                <c:pt idx="2">
                  <c:v>3.7320281431630471E-2</c:v>
                </c:pt>
                <c:pt idx="3">
                  <c:v>3.8339961252166821E-2</c:v>
                </c:pt>
                <c:pt idx="4">
                  <c:v>4.0889160803507699E-2</c:v>
                </c:pt>
                <c:pt idx="5">
                  <c:v>3.1049250535331904E-2</c:v>
                </c:pt>
                <c:pt idx="6">
                  <c:v>3.3241562149485059E-2</c:v>
                </c:pt>
                <c:pt idx="7">
                  <c:v>2.8143163046803303E-2</c:v>
                </c:pt>
                <c:pt idx="8">
                  <c:v>2.9009890894259201E-2</c:v>
                </c:pt>
                <c:pt idx="9">
                  <c:v>3.3700418068726423E-2</c:v>
                </c:pt>
                <c:pt idx="10">
                  <c:v>3.2068930355868254E-2</c:v>
                </c:pt>
                <c:pt idx="11">
                  <c:v>3.0896298562251453E-2</c:v>
                </c:pt>
                <c:pt idx="12">
                  <c:v>2.6154787396757417E-2</c:v>
                </c:pt>
                <c:pt idx="13">
                  <c:v>2.1209340267156113E-2</c:v>
                </c:pt>
                <c:pt idx="14">
                  <c:v>1.3867645559294381E-2</c:v>
                </c:pt>
                <c:pt idx="15">
                  <c:v>1.1114510043846232E-2</c:v>
                </c:pt>
                <c:pt idx="16">
                  <c:v>9.0751504027735286E-3</c:v>
                </c:pt>
                <c:pt idx="17">
                  <c:v>4.5885591924135823E-3</c:v>
                </c:pt>
                <c:pt idx="18">
                  <c:v>1.5805037218313449E-3</c:v>
                </c:pt>
                <c:pt idx="19">
                  <c:v>3.5688793718772306E-4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E-4E11-BB35-E3F8354E0190}"/>
            </c:ext>
          </c:extLst>
        </c:ser>
        <c:ser>
          <c:idx val="1"/>
          <c:order val="1"/>
          <c:tx>
            <c:strRef>
              <c:f>Birting!$N$242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Birting!$L$243:$L$263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Birting!$N$243:$N$263</c:f>
              <c:numCache>
                <c:formatCode>0.00%</c:formatCode>
                <c:ptCount val="21"/>
                <c:pt idx="0">
                  <c:v>-3.3904354032833692E-2</c:v>
                </c:pt>
                <c:pt idx="1">
                  <c:v>-3.4771081880289587E-2</c:v>
                </c:pt>
                <c:pt idx="2">
                  <c:v>-3.543387376363822E-2</c:v>
                </c:pt>
                <c:pt idx="3">
                  <c:v>-3.6861425512389107E-2</c:v>
                </c:pt>
                <c:pt idx="4">
                  <c:v>-3.8085041297032732E-2</c:v>
                </c:pt>
                <c:pt idx="5">
                  <c:v>-2.9417762822473742E-2</c:v>
                </c:pt>
                <c:pt idx="6">
                  <c:v>-3.1763026409707351E-2</c:v>
                </c:pt>
                <c:pt idx="7">
                  <c:v>-3.2578770266136432E-2</c:v>
                </c:pt>
                <c:pt idx="8">
                  <c:v>-3.2680738248190067E-2</c:v>
                </c:pt>
                <c:pt idx="9">
                  <c:v>-3.5076985826450496E-2</c:v>
                </c:pt>
                <c:pt idx="10">
                  <c:v>-3.2884674212297342E-2</c:v>
                </c:pt>
                <c:pt idx="11">
                  <c:v>-2.9672682777607831E-2</c:v>
                </c:pt>
                <c:pt idx="12">
                  <c:v>-2.6307739369837872E-2</c:v>
                </c:pt>
                <c:pt idx="13">
                  <c:v>-2.1617212195370654E-2</c:v>
                </c:pt>
                <c:pt idx="14">
                  <c:v>-1.6059957173447537E-2</c:v>
                </c:pt>
                <c:pt idx="15">
                  <c:v>-1.1726317936168042E-2</c:v>
                </c:pt>
                <c:pt idx="16">
                  <c:v>-1.1930253900275314E-2</c:v>
                </c:pt>
                <c:pt idx="17">
                  <c:v>-7.3416947078617312E-3</c:v>
                </c:pt>
                <c:pt idx="18">
                  <c:v>-3.0590394616090547E-3</c:v>
                </c:pt>
                <c:pt idx="19">
                  <c:v>-5.0983991026817583E-4</c:v>
                </c:pt>
                <c:pt idx="20">
                  <c:v>-5.0983991026817579E-5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E-4E11-BB35-E3F8354E0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1552408"/>
        <c:axId val="1121547488"/>
      </c:barChart>
      <c:catAx>
        <c:axId val="1121552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547488"/>
        <c:crosses val="autoZero"/>
        <c:auto val="1"/>
        <c:lblAlgn val="ctr"/>
        <c:lblOffset val="100"/>
        <c:noMultiLvlLbl val="0"/>
      </c:catAx>
      <c:valAx>
        <c:axId val="1121547488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55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Birting!$W$242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Birting!$V$243:$V$263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Birting!$W$243:$W$263</c:f>
              <c:numCache>
                <c:formatCode>0.00%</c:formatCode>
                <c:ptCount val="21"/>
                <c:pt idx="0">
                  <c:v>2.2969647251845776E-2</c:v>
                </c:pt>
                <c:pt idx="1">
                  <c:v>2.8165162701668033E-2</c:v>
                </c:pt>
                <c:pt idx="2">
                  <c:v>3.0352748154224774E-2</c:v>
                </c:pt>
                <c:pt idx="3">
                  <c:v>3.7462400875034184E-2</c:v>
                </c:pt>
                <c:pt idx="4">
                  <c:v>3.4181022696199069E-2</c:v>
                </c:pt>
                <c:pt idx="5">
                  <c:v>2.5704129067541701E-2</c:v>
                </c:pt>
                <c:pt idx="6">
                  <c:v>3.0079299972655182E-2</c:v>
                </c:pt>
                <c:pt idx="7">
                  <c:v>2.1602406343997814E-2</c:v>
                </c:pt>
                <c:pt idx="8">
                  <c:v>3.2540333606781512E-2</c:v>
                </c:pt>
                <c:pt idx="9">
                  <c:v>3.7188952693464589E-2</c:v>
                </c:pt>
                <c:pt idx="10">
                  <c:v>3.9649986327590925E-2</c:v>
                </c:pt>
                <c:pt idx="11">
                  <c:v>4.156412359857807E-2</c:v>
                </c:pt>
                <c:pt idx="12">
                  <c:v>2.5704129067541701E-2</c:v>
                </c:pt>
                <c:pt idx="13">
                  <c:v>2.6524473612250479E-2</c:v>
                </c:pt>
                <c:pt idx="14">
                  <c:v>1.7500683620453924E-2</c:v>
                </c:pt>
                <c:pt idx="15">
                  <c:v>2.1328958162428219E-2</c:v>
                </c:pt>
                <c:pt idx="16">
                  <c:v>1.4766201804757998E-2</c:v>
                </c:pt>
                <c:pt idx="17">
                  <c:v>7.1096527208094062E-3</c:v>
                </c:pt>
                <c:pt idx="18">
                  <c:v>3.0079299972655183E-3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B-4825-AD70-333179D20E38}"/>
            </c:ext>
          </c:extLst>
        </c:ser>
        <c:ser>
          <c:idx val="1"/>
          <c:order val="1"/>
          <c:tx>
            <c:strRef>
              <c:f>Birting!$X$242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Birting!$V$243:$V$263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Birting!$X$243:$X$263</c:f>
              <c:numCache>
                <c:formatCode>0.00%</c:formatCode>
                <c:ptCount val="21"/>
                <c:pt idx="0">
                  <c:v>-2.7344818156959255E-2</c:v>
                </c:pt>
                <c:pt idx="1">
                  <c:v>-2.9258955427946404E-2</c:v>
                </c:pt>
                <c:pt idx="2">
                  <c:v>-3.3634126333059886E-2</c:v>
                </c:pt>
                <c:pt idx="3">
                  <c:v>-3.8556193601312551E-2</c:v>
                </c:pt>
                <c:pt idx="4">
                  <c:v>-3.4454470877768664E-2</c:v>
                </c:pt>
                <c:pt idx="5">
                  <c:v>-2.7071369975389663E-2</c:v>
                </c:pt>
                <c:pt idx="6">
                  <c:v>-2.6524473612250479E-2</c:v>
                </c:pt>
                <c:pt idx="7">
                  <c:v>-2.7344818156959255E-2</c:v>
                </c:pt>
                <c:pt idx="8">
                  <c:v>-3.0079299972655182E-2</c:v>
                </c:pt>
                <c:pt idx="9">
                  <c:v>-3.636860814875581E-2</c:v>
                </c:pt>
                <c:pt idx="10">
                  <c:v>-3.8009297238173367E-2</c:v>
                </c:pt>
                <c:pt idx="11">
                  <c:v>-3.1993437243642328E-2</c:v>
                </c:pt>
                <c:pt idx="12">
                  <c:v>-3.0352748154224774E-2</c:v>
                </c:pt>
                <c:pt idx="13">
                  <c:v>-2.5157232704402517E-2</c:v>
                </c:pt>
                <c:pt idx="14">
                  <c:v>-1.8867924528301886E-2</c:v>
                </c:pt>
                <c:pt idx="15">
                  <c:v>-1.4766201804757998E-2</c:v>
                </c:pt>
                <c:pt idx="16">
                  <c:v>-1.695378725731474E-2</c:v>
                </c:pt>
                <c:pt idx="17">
                  <c:v>-1.0664479081214109E-2</c:v>
                </c:pt>
                <c:pt idx="18">
                  <c:v>-4.375170905113481E-3</c:v>
                </c:pt>
                <c:pt idx="19">
                  <c:v>-8.2034454470877774E-4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B-4825-AD70-333179D20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11412384"/>
        <c:axId val="1211370072"/>
      </c:barChart>
      <c:catAx>
        <c:axId val="121141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370072"/>
        <c:crosses val="autoZero"/>
        <c:auto val="1"/>
        <c:lblAlgn val="ctr"/>
        <c:lblOffset val="100"/>
        <c:noMultiLvlLbl val="0"/>
      </c:catAx>
      <c:valAx>
        <c:axId val="121137007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41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Birting!$AG$242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Birting!$AF$243:$AF$263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Birting!$AG$243:$AG$263</c:f>
              <c:numCache>
                <c:formatCode>0.00%</c:formatCode>
                <c:ptCount val="21"/>
                <c:pt idx="0">
                  <c:v>2.0372010628875111E-2</c:v>
                </c:pt>
                <c:pt idx="1">
                  <c:v>2.3029229406554472E-2</c:v>
                </c:pt>
                <c:pt idx="2">
                  <c:v>2.9229406554472984E-2</c:v>
                </c:pt>
                <c:pt idx="3">
                  <c:v>4.6944198405668734E-2</c:v>
                </c:pt>
                <c:pt idx="4">
                  <c:v>4.6058458813108945E-2</c:v>
                </c:pt>
                <c:pt idx="5">
                  <c:v>3.6315323294951282E-2</c:v>
                </c:pt>
                <c:pt idx="6">
                  <c:v>2.8343666961913198E-2</c:v>
                </c:pt>
                <c:pt idx="7">
                  <c:v>3.0115146147032774E-2</c:v>
                </c:pt>
                <c:pt idx="8">
                  <c:v>3.54295837023915E-2</c:v>
                </c:pt>
                <c:pt idx="9">
                  <c:v>4.1629760850310012E-2</c:v>
                </c:pt>
                <c:pt idx="10">
                  <c:v>3.8972542072630643E-2</c:v>
                </c:pt>
                <c:pt idx="11">
                  <c:v>4.6058458813108945E-2</c:v>
                </c:pt>
                <c:pt idx="12">
                  <c:v>2.3914968999114262E-2</c:v>
                </c:pt>
                <c:pt idx="13">
                  <c:v>3.454384410983171E-2</c:v>
                </c:pt>
                <c:pt idx="14">
                  <c:v>1.8600531443755536E-2</c:v>
                </c:pt>
                <c:pt idx="15">
                  <c:v>1.771479185119575E-2</c:v>
                </c:pt>
                <c:pt idx="16">
                  <c:v>9.7431355181576609E-3</c:v>
                </c:pt>
                <c:pt idx="17">
                  <c:v>8.8573959255978749E-3</c:v>
                </c:pt>
                <c:pt idx="18">
                  <c:v>1.7714791851195749E-3</c:v>
                </c:pt>
                <c:pt idx="19">
                  <c:v>8.8573959255978745E-4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D-459A-BCB8-37481FBC5C80}"/>
            </c:ext>
          </c:extLst>
        </c:ser>
        <c:ser>
          <c:idx val="1"/>
          <c:order val="1"/>
          <c:tx>
            <c:strRef>
              <c:f>Birting!$AH$242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Birting!$AF$243:$AF$263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Birting!$AH$243:$AH$263</c:f>
              <c:numCache>
                <c:formatCode>0.00%</c:formatCode>
                <c:ptCount val="21"/>
                <c:pt idx="0">
                  <c:v>-3.6315323294951282E-2</c:v>
                </c:pt>
                <c:pt idx="1">
                  <c:v>-2.7457927369353409E-2</c:v>
                </c:pt>
                <c:pt idx="2">
                  <c:v>-2.5686448184233834E-2</c:v>
                </c:pt>
                <c:pt idx="3">
                  <c:v>-3.6315323294951282E-2</c:v>
                </c:pt>
                <c:pt idx="4">
                  <c:v>-4.5172719220549155E-2</c:v>
                </c:pt>
                <c:pt idx="5">
                  <c:v>-2.8343666961913198E-2</c:v>
                </c:pt>
                <c:pt idx="6">
                  <c:v>-2.7457927369353409E-2</c:v>
                </c:pt>
                <c:pt idx="7">
                  <c:v>-2.1257750221434897E-2</c:v>
                </c:pt>
                <c:pt idx="8">
                  <c:v>-1.5943312666076175E-2</c:v>
                </c:pt>
                <c:pt idx="9">
                  <c:v>-4.1629760850310012E-2</c:v>
                </c:pt>
                <c:pt idx="10">
                  <c:v>-2.8343666961913198E-2</c:v>
                </c:pt>
                <c:pt idx="11">
                  <c:v>-3.0115146147032774E-2</c:v>
                </c:pt>
                <c:pt idx="12">
                  <c:v>-2.3914968999114262E-2</c:v>
                </c:pt>
                <c:pt idx="13">
                  <c:v>-1.682905225863596E-2</c:v>
                </c:pt>
                <c:pt idx="14">
                  <c:v>-2.0372010628875111E-2</c:v>
                </c:pt>
                <c:pt idx="15">
                  <c:v>-1.0628875110717449E-2</c:v>
                </c:pt>
                <c:pt idx="16">
                  <c:v>-1.5057573073516387E-2</c:v>
                </c:pt>
                <c:pt idx="17">
                  <c:v>-5.3144375553587243E-3</c:v>
                </c:pt>
                <c:pt idx="18">
                  <c:v>-4.4286979627989375E-3</c:v>
                </c:pt>
                <c:pt idx="19">
                  <c:v>-8.8573959255978745E-4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D-459A-BCB8-37481FBC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1990024"/>
        <c:axId val="1121985760"/>
      </c:barChart>
      <c:catAx>
        <c:axId val="1121990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85760"/>
        <c:crosses val="autoZero"/>
        <c:auto val="1"/>
        <c:lblAlgn val="ctr"/>
        <c:lblOffset val="100"/>
        <c:noMultiLvlLbl val="0"/>
      </c:catAx>
      <c:valAx>
        <c:axId val="112198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9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Birting!$W$87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Birting!$B$88:$B$108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Birting!$W$88:$W$108</c:f>
              <c:numCache>
                <c:formatCode>0.00%</c:formatCode>
                <c:ptCount val="21"/>
                <c:pt idx="0">
                  <c:v>2.6926877470355732E-2</c:v>
                </c:pt>
                <c:pt idx="1">
                  <c:v>2.4703557312252964E-2</c:v>
                </c:pt>
                <c:pt idx="2">
                  <c:v>2.9891304347826088E-2</c:v>
                </c:pt>
                <c:pt idx="3">
                  <c:v>2.4703557312252964E-2</c:v>
                </c:pt>
                <c:pt idx="4">
                  <c:v>3.9031620553359681E-2</c:v>
                </c:pt>
                <c:pt idx="5">
                  <c:v>5.014822134387352E-2</c:v>
                </c:pt>
                <c:pt idx="6">
                  <c:v>4.1254940711462448E-2</c:v>
                </c:pt>
                <c:pt idx="7">
                  <c:v>3.483201581027668E-2</c:v>
                </c:pt>
                <c:pt idx="8">
                  <c:v>2.8409090909090908E-2</c:v>
                </c:pt>
                <c:pt idx="9">
                  <c:v>3.483201581027668E-2</c:v>
                </c:pt>
                <c:pt idx="10">
                  <c:v>3.483201581027668E-2</c:v>
                </c:pt>
                <c:pt idx="11">
                  <c:v>3.7549407114624504E-2</c:v>
                </c:pt>
                <c:pt idx="12">
                  <c:v>3.9031620553359681E-2</c:v>
                </c:pt>
                <c:pt idx="13">
                  <c:v>2.5444664031620552E-2</c:v>
                </c:pt>
                <c:pt idx="14">
                  <c:v>2.099802371541502E-2</c:v>
                </c:pt>
                <c:pt idx="15">
                  <c:v>1.4822134387351778E-2</c:v>
                </c:pt>
                <c:pt idx="16">
                  <c:v>1.1857707509881422E-2</c:v>
                </c:pt>
                <c:pt idx="17">
                  <c:v>7.9051383399209481E-3</c:v>
                </c:pt>
                <c:pt idx="18">
                  <c:v>3.7055335968379445E-3</c:v>
                </c:pt>
                <c:pt idx="19">
                  <c:v>7.4110671936758888E-4</c:v>
                </c:pt>
                <c:pt idx="20">
                  <c:v>2.4703557312252963E-4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2-4592-80A6-129B740469CD}"/>
            </c:ext>
          </c:extLst>
        </c:ser>
        <c:ser>
          <c:idx val="1"/>
          <c:order val="1"/>
          <c:tx>
            <c:strRef>
              <c:f>Birting!$X$87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Birting!$B$88:$B$108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Birting!$X$88:$X$108</c:f>
              <c:numCache>
                <c:formatCode>0.00%</c:formatCode>
                <c:ptCount val="21"/>
                <c:pt idx="0">
                  <c:v>-2.3715415019762844E-2</c:v>
                </c:pt>
                <c:pt idx="1">
                  <c:v>-2.7915019762845848E-2</c:v>
                </c:pt>
                <c:pt idx="2">
                  <c:v>-2.766798418972332E-2</c:v>
                </c:pt>
                <c:pt idx="3">
                  <c:v>-2.66798418972332E-2</c:v>
                </c:pt>
                <c:pt idx="4">
                  <c:v>-3.5573122529644272E-2</c:v>
                </c:pt>
                <c:pt idx="5">
                  <c:v>-4.1254940711462448E-2</c:v>
                </c:pt>
                <c:pt idx="6">
                  <c:v>-3.0138339920948616E-2</c:v>
                </c:pt>
                <c:pt idx="7">
                  <c:v>-2.766798418972332E-2</c:v>
                </c:pt>
                <c:pt idx="8">
                  <c:v>-2.4703557312252964E-2</c:v>
                </c:pt>
                <c:pt idx="9">
                  <c:v>-2.4456521739130436E-2</c:v>
                </c:pt>
                <c:pt idx="10">
                  <c:v>-3.0385375494071148E-2</c:v>
                </c:pt>
                <c:pt idx="11">
                  <c:v>-3.3349802371541504E-2</c:v>
                </c:pt>
                <c:pt idx="12">
                  <c:v>-2.816205533596838E-2</c:v>
                </c:pt>
                <c:pt idx="13">
                  <c:v>-2.6926877470355732E-2</c:v>
                </c:pt>
                <c:pt idx="14">
                  <c:v>-2.050395256916996E-2</c:v>
                </c:pt>
                <c:pt idx="15">
                  <c:v>-1.358695652173913E-2</c:v>
                </c:pt>
                <c:pt idx="16">
                  <c:v>-9.634387351778656E-3</c:v>
                </c:pt>
                <c:pt idx="17">
                  <c:v>-9.634387351778656E-3</c:v>
                </c:pt>
                <c:pt idx="18">
                  <c:v>-5.1877470355731229E-3</c:v>
                </c:pt>
                <c:pt idx="19">
                  <c:v>-9.8814229249011851E-4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2-4592-80A6-129B74046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48648"/>
        <c:axId val="462245696"/>
      </c:barChart>
      <c:catAx>
        <c:axId val="46224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45696"/>
        <c:crosses val="autoZero"/>
        <c:auto val="1"/>
        <c:lblAlgn val="ctr"/>
        <c:lblOffset val="100"/>
        <c:noMultiLvlLbl val="0"/>
      </c:catAx>
      <c:valAx>
        <c:axId val="46224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Birting!$C$267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Birting!$B$268:$B$288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Birting!$C$268:$C$288</c:f>
              <c:numCache>
                <c:formatCode>0.00%</c:formatCode>
                <c:ptCount val="21"/>
                <c:pt idx="0">
                  <c:v>3.7423452029938763E-2</c:v>
                </c:pt>
                <c:pt idx="1">
                  <c:v>3.4751457945609389E-2</c:v>
                </c:pt>
                <c:pt idx="2">
                  <c:v>3.3213507862187241E-2</c:v>
                </c:pt>
                <c:pt idx="3">
                  <c:v>3.6311156818090023E-2</c:v>
                </c:pt>
                <c:pt idx="4">
                  <c:v>3.8995578781881396E-2</c:v>
                </c:pt>
                <c:pt idx="5">
                  <c:v>3.4832239162112366E-2</c:v>
                </c:pt>
                <c:pt idx="6">
                  <c:v>3.6680886232084438E-2</c:v>
                </c:pt>
                <c:pt idx="7">
                  <c:v>3.3434102722637693E-2</c:v>
                </c:pt>
                <c:pt idx="8">
                  <c:v>3.215092416818649E-2</c:v>
                </c:pt>
                <c:pt idx="9">
                  <c:v>3.3138940585415264E-2</c:v>
                </c:pt>
                <c:pt idx="10">
                  <c:v>3.3213507862187241E-2</c:v>
                </c:pt>
                <c:pt idx="11">
                  <c:v>3.0827355005483802E-2</c:v>
                </c:pt>
                <c:pt idx="12">
                  <c:v>2.6166900207234889E-2</c:v>
                </c:pt>
                <c:pt idx="13">
                  <c:v>2.0757665671400652E-2</c:v>
                </c:pt>
                <c:pt idx="14">
                  <c:v>1.3844657720664767E-2</c:v>
                </c:pt>
                <c:pt idx="15">
                  <c:v>1.0967603625212438E-2</c:v>
                </c:pt>
                <c:pt idx="16">
                  <c:v>8.6560180452809783E-3</c:v>
                </c:pt>
                <c:pt idx="17">
                  <c:v>4.483357515915453E-3</c:v>
                </c:pt>
                <c:pt idx="18">
                  <c:v>1.4758106861121553E-3</c:v>
                </c:pt>
                <c:pt idx="19">
                  <c:v>2.3923667964344413E-4</c:v>
                </c:pt>
                <c:pt idx="20">
                  <c:v>1.8641819192995648E-5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3-4652-9ABE-B4699AE2AE67}"/>
            </c:ext>
          </c:extLst>
        </c:ser>
        <c:ser>
          <c:idx val="1"/>
          <c:order val="1"/>
          <c:tx>
            <c:strRef>
              <c:f>Birting!$D$267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Birting!$B$268:$B$288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Birting!$D$268:$D$288</c:f>
              <c:numCache>
                <c:formatCode>0.00%</c:formatCode>
                <c:ptCount val="21"/>
                <c:pt idx="0">
                  <c:v>-3.5500237683194713E-2</c:v>
                </c:pt>
                <c:pt idx="1">
                  <c:v>-3.3076801188105277E-2</c:v>
                </c:pt>
                <c:pt idx="2">
                  <c:v>-3.2542402371239398E-2</c:v>
                </c:pt>
                <c:pt idx="3">
                  <c:v>-3.4537077024889937E-2</c:v>
                </c:pt>
                <c:pt idx="4">
                  <c:v>-3.6711955930739427E-2</c:v>
                </c:pt>
                <c:pt idx="5">
                  <c:v>-3.4328910043901484E-2</c:v>
                </c:pt>
                <c:pt idx="6">
                  <c:v>-3.4875736740229354E-2</c:v>
                </c:pt>
                <c:pt idx="7">
                  <c:v>-3.2607648738414888E-2</c:v>
                </c:pt>
                <c:pt idx="8">
                  <c:v>-3.1647595049975608E-2</c:v>
                </c:pt>
                <c:pt idx="9">
                  <c:v>-3.4335123983632483E-2</c:v>
                </c:pt>
                <c:pt idx="10">
                  <c:v>-3.3353321506134709E-2</c:v>
                </c:pt>
                <c:pt idx="11">
                  <c:v>-3.023081679130794E-2</c:v>
                </c:pt>
                <c:pt idx="12">
                  <c:v>-2.5623180480772518E-2</c:v>
                </c:pt>
                <c:pt idx="13">
                  <c:v>-2.025433655318977E-2</c:v>
                </c:pt>
                <c:pt idx="14">
                  <c:v>-1.4845102017355534E-2</c:v>
                </c:pt>
                <c:pt idx="15">
                  <c:v>-1.2636046442985549E-2</c:v>
                </c:pt>
                <c:pt idx="16">
                  <c:v>-1.0824683011399473E-2</c:v>
                </c:pt>
                <c:pt idx="17">
                  <c:v>-6.9285428000633821E-3</c:v>
                </c:pt>
                <c:pt idx="18">
                  <c:v>-2.8211286378733414E-3</c:v>
                </c:pt>
                <c:pt idx="19">
                  <c:v>-6.2450094296535418E-4</c:v>
                </c:pt>
                <c:pt idx="20">
                  <c:v>-1.1185091515797388E-4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3-4652-9ABE-B4699AE2A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323064"/>
        <c:axId val="1307324048"/>
      </c:barChart>
      <c:catAx>
        <c:axId val="1307323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324048"/>
        <c:crosses val="autoZero"/>
        <c:auto val="1"/>
        <c:lblAlgn val="ctr"/>
        <c:lblOffset val="100"/>
        <c:noMultiLvlLbl val="0"/>
      </c:catAx>
      <c:valAx>
        <c:axId val="130732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3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Birting!$M$267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Birting!$L$268:$L$288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Birting!$M$268:$M$288</c:f>
              <c:numCache>
                <c:formatCode>0.00%</c:formatCode>
                <c:ptCount val="21"/>
                <c:pt idx="0">
                  <c:v>3.893505694059711E-2</c:v>
                </c:pt>
                <c:pt idx="1">
                  <c:v>3.7909100235970043E-2</c:v>
                </c:pt>
                <c:pt idx="2">
                  <c:v>3.7806504565507333E-2</c:v>
                </c:pt>
                <c:pt idx="3">
                  <c:v>3.7652611059813275E-2</c:v>
                </c:pt>
                <c:pt idx="4">
                  <c:v>4.1397353031702062E-2</c:v>
                </c:pt>
                <c:pt idx="5">
                  <c:v>3.0060531445572997E-2</c:v>
                </c:pt>
                <c:pt idx="6">
                  <c:v>3.1907253513901716E-2</c:v>
                </c:pt>
                <c:pt idx="7">
                  <c:v>2.9085872576177285E-2</c:v>
                </c:pt>
                <c:pt idx="8">
                  <c:v>3.1240381655894121E-2</c:v>
                </c:pt>
                <c:pt idx="9">
                  <c:v>3.2574125371909304E-2</c:v>
                </c:pt>
                <c:pt idx="10">
                  <c:v>3.2420231866215246E-2</c:v>
                </c:pt>
                <c:pt idx="11">
                  <c:v>3.0470914127423823E-2</c:v>
                </c:pt>
                <c:pt idx="12">
                  <c:v>2.5546321945213911E-2</c:v>
                </c:pt>
                <c:pt idx="13">
                  <c:v>2.0416538422078589E-2</c:v>
                </c:pt>
                <c:pt idx="14">
                  <c:v>1.3337437160151842E-2</c:v>
                </c:pt>
                <c:pt idx="15">
                  <c:v>1.0516056222427414E-2</c:v>
                </c:pt>
                <c:pt idx="16">
                  <c:v>8.8232276597927563E-3</c:v>
                </c:pt>
                <c:pt idx="17">
                  <c:v>4.8732943469785572E-3</c:v>
                </c:pt>
                <c:pt idx="18">
                  <c:v>1.74412639786601E-3</c:v>
                </c:pt>
                <c:pt idx="19">
                  <c:v>1.538935056940597E-4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9-4CAD-B122-5624248FBAC9}"/>
            </c:ext>
          </c:extLst>
        </c:ser>
        <c:ser>
          <c:idx val="1"/>
          <c:order val="1"/>
          <c:tx>
            <c:strRef>
              <c:f>Birting!$N$267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Birting!$L$268:$L$288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Birting!$N$268:$N$288</c:f>
              <c:numCache>
                <c:formatCode>0.00%</c:formatCode>
                <c:ptCount val="21"/>
                <c:pt idx="0">
                  <c:v>-3.595978249717862E-2</c:v>
                </c:pt>
                <c:pt idx="1">
                  <c:v>-3.5549399815327794E-2</c:v>
                </c:pt>
                <c:pt idx="2">
                  <c:v>-3.7139632707499745E-2</c:v>
                </c:pt>
                <c:pt idx="3">
                  <c:v>-3.6421463014260795E-2</c:v>
                </c:pt>
                <c:pt idx="4">
                  <c:v>-3.7396121883656507E-2</c:v>
                </c:pt>
                <c:pt idx="5">
                  <c:v>-2.85215963886324E-2</c:v>
                </c:pt>
                <c:pt idx="6">
                  <c:v>-3.211244485482713E-2</c:v>
                </c:pt>
                <c:pt idx="7">
                  <c:v>-3.2574125371909304E-2</c:v>
                </c:pt>
                <c:pt idx="8">
                  <c:v>-3.2522827536677949E-2</c:v>
                </c:pt>
                <c:pt idx="9">
                  <c:v>-3.5395506309633736E-2</c:v>
                </c:pt>
                <c:pt idx="10">
                  <c:v>-3.3138401559454189E-2</c:v>
                </c:pt>
                <c:pt idx="11">
                  <c:v>-2.8880681235251872E-2</c:v>
                </c:pt>
                <c:pt idx="12">
                  <c:v>-2.7187852672617214E-2</c:v>
                </c:pt>
                <c:pt idx="13">
                  <c:v>-2.0211347081153175E-2</c:v>
                </c:pt>
                <c:pt idx="14">
                  <c:v>-1.4517287370472967E-2</c:v>
                </c:pt>
                <c:pt idx="15">
                  <c:v>-1.2619267466912895E-2</c:v>
                </c:pt>
                <c:pt idx="16">
                  <c:v>-1.2054991279368011E-2</c:v>
                </c:pt>
                <c:pt idx="17">
                  <c:v>-7.3868882733148658E-3</c:v>
                </c:pt>
                <c:pt idx="18">
                  <c:v>-2.8726787729557814E-3</c:v>
                </c:pt>
                <c:pt idx="19">
                  <c:v>-5.642761875448856E-4</c:v>
                </c:pt>
                <c:pt idx="20">
                  <c:v>-1.0259567046270647E-4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9-4CAD-B122-5624248FB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319456"/>
        <c:axId val="1307327328"/>
      </c:barChart>
      <c:catAx>
        <c:axId val="130731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327328"/>
        <c:crosses val="autoZero"/>
        <c:auto val="1"/>
        <c:lblAlgn val="ctr"/>
        <c:lblOffset val="100"/>
        <c:noMultiLvlLbl val="0"/>
      </c:catAx>
      <c:valAx>
        <c:axId val="1307327328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31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Birting!$W$267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Birting!$V$268:$V$288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Birting!$W$268:$W$288</c:f>
              <c:numCache>
                <c:formatCode>0.00%</c:formatCode>
                <c:ptCount val="21"/>
                <c:pt idx="0">
                  <c:v>2.6608742872658159E-2</c:v>
                </c:pt>
                <c:pt idx="1">
                  <c:v>2.6880260657073038E-2</c:v>
                </c:pt>
                <c:pt idx="2">
                  <c:v>3.2310616345370621E-2</c:v>
                </c:pt>
                <c:pt idx="3">
                  <c:v>3.6383383111593809E-2</c:v>
                </c:pt>
                <c:pt idx="4">
                  <c:v>3.8284007602497963E-2</c:v>
                </c:pt>
                <c:pt idx="5">
                  <c:v>2.8237849579147434E-2</c:v>
                </c:pt>
                <c:pt idx="6">
                  <c:v>2.7694814010317675E-2</c:v>
                </c:pt>
                <c:pt idx="7">
                  <c:v>2.307901167526473E-2</c:v>
                </c:pt>
                <c:pt idx="8">
                  <c:v>3.4211240836274776E-2</c:v>
                </c:pt>
                <c:pt idx="9">
                  <c:v>3.7469454249253326E-2</c:v>
                </c:pt>
                <c:pt idx="10">
                  <c:v>3.8012489818083084E-2</c:v>
                </c:pt>
                <c:pt idx="11">
                  <c:v>3.9098560955742601E-2</c:v>
                </c:pt>
                <c:pt idx="12">
                  <c:v>2.7151778441487917E-2</c:v>
                </c:pt>
                <c:pt idx="13">
                  <c:v>2.4436600597339125E-2</c:v>
                </c:pt>
                <c:pt idx="14">
                  <c:v>1.9006244909041542E-2</c:v>
                </c:pt>
                <c:pt idx="15">
                  <c:v>1.8734727124626663E-2</c:v>
                </c:pt>
                <c:pt idx="16">
                  <c:v>1.5204995927233234E-2</c:v>
                </c:pt>
                <c:pt idx="17">
                  <c:v>5.4303556882975834E-3</c:v>
                </c:pt>
                <c:pt idx="18">
                  <c:v>2.7151778441487917E-3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6-4147-858F-A68499CB8819}"/>
            </c:ext>
          </c:extLst>
        </c:ser>
        <c:ser>
          <c:idx val="1"/>
          <c:order val="1"/>
          <c:tx>
            <c:strRef>
              <c:f>Birting!$X$267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Birting!$V$268:$V$288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Birting!$X$268:$X$288</c:f>
              <c:numCache>
                <c:formatCode>0.00%</c:formatCode>
                <c:ptCount val="21"/>
                <c:pt idx="0">
                  <c:v>-2.8237849579147434E-2</c:v>
                </c:pt>
                <c:pt idx="1">
                  <c:v>-3.1496062992125984E-2</c:v>
                </c:pt>
                <c:pt idx="2">
                  <c:v>-3.1496062992125984E-2</c:v>
                </c:pt>
                <c:pt idx="3">
                  <c:v>-4.0999185446646755E-2</c:v>
                </c:pt>
                <c:pt idx="4">
                  <c:v>-3.1767580776540863E-2</c:v>
                </c:pt>
                <c:pt idx="5">
                  <c:v>-2.6880260657073038E-2</c:v>
                </c:pt>
                <c:pt idx="6">
                  <c:v>-2.7966331794732555E-2</c:v>
                </c:pt>
                <c:pt idx="7">
                  <c:v>-2.5794189519413521E-2</c:v>
                </c:pt>
                <c:pt idx="8">
                  <c:v>-3.0409991854466467E-2</c:v>
                </c:pt>
                <c:pt idx="9">
                  <c:v>-3.5568829758349171E-2</c:v>
                </c:pt>
                <c:pt idx="10">
                  <c:v>-3.9641596524572359E-2</c:v>
                </c:pt>
                <c:pt idx="11">
                  <c:v>-3.1496062992125984E-2</c:v>
                </c:pt>
                <c:pt idx="12">
                  <c:v>-2.8780885147977192E-2</c:v>
                </c:pt>
                <c:pt idx="13">
                  <c:v>-2.1449904968775454E-2</c:v>
                </c:pt>
                <c:pt idx="14">
                  <c:v>-1.95492804778713E-2</c:v>
                </c:pt>
                <c:pt idx="15">
                  <c:v>-1.6019549280477871E-2</c:v>
                </c:pt>
                <c:pt idx="16">
                  <c:v>-1.9006244909041542E-2</c:v>
                </c:pt>
                <c:pt idx="17">
                  <c:v>-9.2316046701058918E-3</c:v>
                </c:pt>
                <c:pt idx="18">
                  <c:v>-2.7151778441487917E-3</c:v>
                </c:pt>
                <c:pt idx="19">
                  <c:v>-5.4303556882975834E-4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6-4147-858F-A68499CB8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856184"/>
        <c:axId val="1307849624"/>
      </c:barChart>
      <c:catAx>
        <c:axId val="1307856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849624"/>
        <c:crosses val="autoZero"/>
        <c:auto val="1"/>
        <c:lblAlgn val="ctr"/>
        <c:lblOffset val="100"/>
        <c:noMultiLvlLbl val="0"/>
      </c:catAx>
      <c:valAx>
        <c:axId val="1307849624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85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Birting!$AG$267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Birting!$AF$268:$AF$288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Birting!$AG$268:$AG$288</c:f>
              <c:numCache>
                <c:formatCode>0.00%</c:formatCode>
                <c:ptCount val="21"/>
                <c:pt idx="0">
                  <c:v>2.6109660574412531E-2</c:v>
                </c:pt>
                <c:pt idx="1">
                  <c:v>2.6979982593559618E-2</c:v>
                </c:pt>
                <c:pt idx="2">
                  <c:v>3.5683202785030461E-2</c:v>
                </c:pt>
                <c:pt idx="3">
                  <c:v>4.5256744995648392E-2</c:v>
                </c:pt>
                <c:pt idx="4">
                  <c:v>4.1775456919060053E-2</c:v>
                </c:pt>
                <c:pt idx="5">
                  <c:v>3.2201914708442123E-2</c:v>
                </c:pt>
                <c:pt idx="6">
                  <c:v>2.7850304612706701E-2</c:v>
                </c:pt>
                <c:pt idx="7">
                  <c:v>2.8720626631853787E-2</c:v>
                </c:pt>
                <c:pt idx="8">
                  <c:v>4.0905134899912966E-2</c:v>
                </c:pt>
                <c:pt idx="9">
                  <c:v>4.0905134899912966E-2</c:v>
                </c:pt>
                <c:pt idx="10">
                  <c:v>4.2645778938207139E-2</c:v>
                </c:pt>
                <c:pt idx="11">
                  <c:v>3.6553524804177548E-2</c:v>
                </c:pt>
                <c:pt idx="12">
                  <c:v>2.6109660574412531E-2</c:v>
                </c:pt>
                <c:pt idx="13">
                  <c:v>2.959094865100087E-2</c:v>
                </c:pt>
                <c:pt idx="14">
                  <c:v>2.0887728459530026E-2</c:v>
                </c:pt>
                <c:pt idx="15">
                  <c:v>1.5665796344647518E-2</c:v>
                </c:pt>
                <c:pt idx="16">
                  <c:v>1.392515230635335E-2</c:v>
                </c:pt>
                <c:pt idx="17">
                  <c:v>8.7032201914708437E-3</c:v>
                </c:pt>
                <c:pt idx="18">
                  <c:v>1.7406440382941688E-3</c:v>
                </c:pt>
                <c:pt idx="19">
                  <c:v>8.703220191470844E-4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4-4A8D-9B30-893EFF5BAA01}"/>
            </c:ext>
          </c:extLst>
        </c:ser>
        <c:ser>
          <c:idx val="1"/>
          <c:order val="1"/>
          <c:tx>
            <c:strRef>
              <c:f>Birting!$AH$267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Birting!$AF$268:$AF$288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Birting!$AH$268:$AH$288</c:f>
              <c:numCache>
                <c:formatCode>0.00%</c:formatCode>
                <c:ptCount val="21"/>
                <c:pt idx="0">
                  <c:v>-2.8720626631853787E-2</c:v>
                </c:pt>
                <c:pt idx="1">
                  <c:v>-2.959094865100087E-2</c:v>
                </c:pt>
                <c:pt idx="2">
                  <c:v>-2.8720626631853787E-2</c:v>
                </c:pt>
                <c:pt idx="3">
                  <c:v>-4.1775456919060053E-2</c:v>
                </c:pt>
                <c:pt idx="4">
                  <c:v>-4.4386422976501305E-2</c:v>
                </c:pt>
                <c:pt idx="5">
                  <c:v>-2.1758050478677109E-2</c:v>
                </c:pt>
                <c:pt idx="6">
                  <c:v>-3.0461270670147953E-2</c:v>
                </c:pt>
                <c:pt idx="7">
                  <c:v>-1.6536118363794605E-2</c:v>
                </c:pt>
                <c:pt idx="8">
                  <c:v>-2.5239338555265448E-2</c:v>
                </c:pt>
                <c:pt idx="9">
                  <c:v>-3.3942558746736295E-2</c:v>
                </c:pt>
                <c:pt idx="10">
                  <c:v>-3.0461270670147953E-2</c:v>
                </c:pt>
                <c:pt idx="11">
                  <c:v>-2.6979982593559618E-2</c:v>
                </c:pt>
                <c:pt idx="12">
                  <c:v>-2.3498694516971279E-2</c:v>
                </c:pt>
                <c:pt idx="13">
                  <c:v>-1.9147084421235857E-2</c:v>
                </c:pt>
                <c:pt idx="14">
                  <c:v>-1.6536118363794605E-2</c:v>
                </c:pt>
                <c:pt idx="15">
                  <c:v>-1.2184508268059183E-2</c:v>
                </c:pt>
                <c:pt idx="16">
                  <c:v>-1.7406440382941687E-2</c:v>
                </c:pt>
                <c:pt idx="17">
                  <c:v>-4.3516100957354219E-3</c:v>
                </c:pt>
                <c:pt idx="18">
                  <c:v>-4.3516100957354219E-3</c:v>
                </c:pt>
                <c:pt idx="19">
                  <c:v>-8.703220191470844E-4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4-4A8D-9B30-893EFF5BA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885416"/>
        <c:axId val="462887384"/>
      </c:barChart>
      <c:catAx>
        <c:axId val="462885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887384"/>
        <c:crosses val="autoZero"/>
        <c:auto val="1"/>
        <c:lblAlgn val="ctr"/>
        <c:lblOffset val="100"/>
        <c:noMultiLvlLbl val="0"/>
      </c:catAx>
      <c:valAx>
        <c:axId val="46288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88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Birting!$C$294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Birting!$B$295:$B$315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Birting!$C$295:$C$315</c:f>
              <c:numCache>
                <c:formatCode>0.00%</c:formatCode>
                <c:ptCount val="21"/>
                <c:pt idx="0">
                  <c:v>3.7815849174685126E-2</c:v>
                </c:pt>
                <c:pt idx="1">
                  <c:v>3.4029570523351323E-2</c:v>
                </c:pt>
                <c:pt idx="2">
                  <c:v>3.4120316044746926E-2</c:v>
                </c:pt>
                <c:pt idx="3">
                  <c:v>3.7168113901275134E-2</c:v>
                </c:pt>
                <c:pt idx="4">
                  <c:v>3.8501134319017444E-2</c:v>
                </c:pt>
                <c:pt idx="5">
                  <c:v>3.5519048736603304E-2</c:v>
                </c:pt>
                <c:pt idx="6">
                  <c:v>3.596651803176093E-2</c:v>
                </c:pt>
                <c:pt idx="7">
                  <c:v>3.4727372291324415E-2</c:v>
                </c:pt>
                <c:pt idx="8">
                  <c:v>3.1814128138934521E-2</c:v>
                </c:pt>
                <c:pt idx="9">
                  <c:v>3.4154736759759052E-2</c:v>
                </c:pt>
                <c:pt idx="10">
                  <c:v>3.3625909410936398E-2</c:v>
                </c:pt>
                <c:pt idx="11">
                  <c:v>3.0230775248376751E-2</c:v>
                </c:pt>
                <c:pt idx="12">
                  <c:v>2.5737307361339279E-2</c:v>
                </c:pt>
                <c:pt idx="13">
                  <c:v>1.9798169443792538E-2</c:v>
                </c:pt>
                <c:pt idx="14">
                  <c:v>1.3258233591488696E-2</c:v>
                </c:pt>
                <c:pt idx="15">
                  <c:v>1.0961433153406868E-2</c:v>
                </c:pt>
                <c:pt idx="16">
                  <c:v>8.4987874520848009E-3</c:v>
                </c:pt>
                <c:pt idx="17">
                  <c:v>4.3057185324258777E-3</c:v>
                </c:pt>
                <c:pt idx="18">
                  <c:v>1.3173746381913479E-3</c:v>
                </c:pt>
                <c:pt idx="19">
                  <c:v>2.3155753735429869E-4</c:v>
                </c:pt>
                <c:pt idx="20">
                  <c:v>2.1904091371352578E-5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2-4445-8FA9-CAF744E4320C}"/>
            </c:ext>
          </c:extLst>
        </c:ser>
        <c:ser>
          <c:idx val="1"/>
          <c:order val="1"/>
          <c:tx>
            <c:strRef>
              <c:f>Birting!$D$294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Birting!$B$295:$B$315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Birting!$D$295:$D$315</c:f>
              <c:numCache>
                <c:formatCode>0.00%</c:formatCode>
                <c:ptCount val="21"/>
                <c:pt idx="0">
                  <c:v>-3.5681764843933352E-2</c:v>
                </c:pt>
                <c:pt idx="1">
                  <c:v>-3.2812328874286159E-2</c:v>
                </c:pt>
                <c:pt idx="2">
                  <c:v>-3.2950011734334664E-2</c:v>
                </c:pt>
                <c:pt idx="3">
                  <c:v>-3.5387624188375183E-2</c:v>
                </c:pt>
                <c:pt idx="4">
                  <c:v>-3.659547836970977E-2</c:v>
                </c:pt>
                <c:pt idx="5">
                  <c:v>-3.486505515137292E-2</c:v>
                </c:pt>
                <c:pt idx="6">
                  <c:v>-3.4677305796761322E-2</c:v>
                </c:pt>
                <c:pt idx="7">
                  <c:v>-3.3450676679965582E-2</c:v>
                </c:pt>
                <c:pt idx="8">
                  <c:v>-3.1413596182429789E-2</c:v>
                </c:pt>
                <c:pt idx="9">
                  <c:v>-3.486505515137292E-2</c:v>
                </c:pt>
                <c:pt idx="10">
                  <c:v>-3.3050144723460843E-2</c:v>
                </c:pt>
                <c:pt idx="11">
                  <c:v>-2.9586169130876947E-2</c:v>
                </c:pt>
                <c:pt idx="12">
                  <c:v>-2.50801846201987E-2</c:v>
                </c:pt>
                <c:pt idx="13">
                  <c:v>-1.9691778142845968E-2</c:v>
                </c:pt>
                <c:pt idx="14">
                  <c:v>-1.4178205429085504E-2</c:v>
                </c:pt>
                <c:pt idx="15">
                  <c:v>-1.2817022608151452E-2</c:v>
                </c:pt>
                <c:pt idx="16">
                  <c:v>-1.0873816787921459E-2</c:v>
                </c:pt>
                <c:pt idx="17">
                  <c:v>-6.7621059219275604E-3</c:v>
                </c:pt>
                <c:pt idx="18">
                  <c:v>-2.7442697332394589E-3</c:v>
                </c:pt>
                <c:pt idx="19">
                  <c:v>-5.9141046702651957E-4</c:v>
                </c:pt>
                <c:pt idx="20">
                  <c:v>-1.2203708049753579E-4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2-4445-8FA9-CAF744E43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05261400"/>
        <c:axId val="1205255496"/>
      </c:barChart>
      <c:catAx>
        <c:axId val="1205261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255496"/>
        <c:crosses val="autoZero"/>
        <c:auto val="1"/>
        <c:lblAlgn val="ctr"/>
        <c:lblOffset val="100"/>
        <c:noMultiLvlLbl val="0"/>
      </c:catAx>
      <c:valAx>
        <c:axId val="1205255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26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Birting!$M$294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Birting!$L$295:$L$315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Birting!$M$295:$M$315</c:f>
              <c:numCache>
                <c:formatCode>0.00%</c:formatCode>
                <c:ptCount val="21"/>
                <c:pt idx="0">
                  <c:v>3.9548313911519029E-2</c:v>
                </c:pt>
                <c:pt idx="1">
                  <c:v>3.7176446323605242E-2</c:v>
                </c:pt>
                <c:pt idx="2">
                  <c:v>3.9187377539445192E-2</c:v>
                </c:pt>
                <c:pt idx="3">
                  <c:v>3.8878003506239045E-2</c:v>
                </c:pt>
                <c:pt idx="4">
                  <c:v>3.9445189233783644E-2</c:v>
                </c:pt>
                <c:pt idx="5">
                  <c:v>3.0421779931937714E-2</c:v>
                </c:pt>
                <c:pt idx="6">
                  <c:v>3.0524904609673095E-2</c:v>
                </c:pt>
                <c:pt idx="7">
                  <c:v>3.1710838403629989E-2</c:v>
                </c:pt>
                <c:pt idx="8">
                  <c:v>3.0524904609673095E-2</c:v>
                </c:pt>
                <c:pt idx="9">
                  <c:v>3.3103021553057645E-2</c:v>
                </c:pt>
                <c:pt idx="10">
                  <c:v>3.145302670929153E-2</c:v>
                </c:pt>
                <c:pt idx="11">
                  <c:v>3.0731153965143858E-2</c:v>
                </c:pt>
                <c:pt idx="12">
                  <c:v>2.4079612251211715E-2</c:v>
                </c:pt>
                <c:pt idx="13">
                  <c:v>2.0728060224811797E-2</c:v>
                </c:pt>
                <c:pt idx="14">
                  <c:v>1.2374961328245849E-2</c:v>
                </c:pt>
                <c:pt idx="15">
                  <c:v>1.0312467773538208E-2</c:v>
                </c:pt>
                <c:pt idx="16">
                  <c:v>8.8171599463751672E-3</c:v>
                </c:pt>
                <c:pt idx="17">
                  <c:v>4.0734247705475918E-3</c:v>
                </c:pt>
                <c:pt idx="18">
                  <c:v>1.5984325048984222E-3</c:v>
                </c:pt>
                <c:pt idx="19">
                  <c:v>1.0312467773538208E-4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2-4655-8EC0-4208E04EAAF2}"/>
            </c:ext>
          </c:extLst>
        </c:ser>
        <c:ser>
          <c:idx val="1"/>
          <c:order val="1"/>
          <c:tx>
            <c:strRef>
              <c:f>Birting!$N$294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Birting!$L$295:$L$315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Birting!$N$295:$N$315</c:f>
              <c:numCache>
                <c:formatCode>0.00%</c:formatCode>
                <c:ptCount val="21"/>
                <c:pt idx="0">
                  <c:v>-3.6042074868516037E-2</c:v>
                </c:pt>
                <c:pt idx="1">
                  <c:v>-3.6609260596060636E-2</c:v>
                </c:pt>
                <c:pt idx="2">
                  <c:v>-3.7331133340208308E-2</c:v>
                </c:pt>
                <c:pt idx="3">
                  <c:v>-3.7021759307002168E-2</c:v>
                </c:pt>
                <c:pt idx="4">
                  <c:v>-3.5887387851912964E-2</c:v>
                </c:pt>
                <c:pt idx="5">
                  <c:v>-3.0937403320614624E-2</c:v>
                </c:pt>
                <c:pt idx="6">
                  <c:v>-3.1092090337217698E-2</c:v>
                </c:pt>
                <c:pt idx="7">
                  <c:v>-3.3618644941734555E-2</c:v>
                </c:pt>
                <c:pt idx="8">
                  <c:v>-3.4546767041352996E-2</c:v>
                </c:pt>
                <c:pt idx="9">
                  <c:v>-3.4495204702485308E-2</c:v>
                </c:pt>
                <c:pt idx="10">
                  <c:v>-3.2329586470042283E-2</c:v>
                </c:pt>
                <c:pt idx="11">
                  <c:v>-2.8462411054965452E-2</c:v>
                </c:pt>
                <c:pt idx="12">
                  <c:v>-2.7070227905537796E-2</c:v>
                </c:pt>
                <c:pt idx="13">
                  <c:v>-1.9181190058781068E-2</c:v>
                </c:pt>
                <c:pt idx="14">
                  <c:v>-1.443745488295349E-2</c:v>
                </c:pt>
                <c:pt idx="15">
                  <c:v>-1.2787460039187378E-2</c:v>
                </c:pt>
                <c:pt idx="16">
                  <c:v>-1.242652366711354E-2</c:v>
                </c:pt>
                <c:pt idx="17">
                  <c:v>-7.2702897803444367E-3</c:v>
                </c:pt>
                <c:pt idx="18">
                  <c:v>-2.8359286377230069E-3</c:v>
                </c:pt>
                <c:pt idx="19">
                  <c:v>-6.7031040527998353E-4</c:v>
                </c:pt>
                <c:pt idx="20">
                  <c:v>-1.5468701660307311E-4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2-4655-8EC0-4208E04EA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0976016"/>
        <c:axId val="460976344"/>
      </c:barChart>
      <c:catAx>
        <c:axId val="46097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976344"/>
        <c:crosses val="autoZero"/>
        <c:auto val="1"/>
        <c:lblAlgn val="ctr"/>
        <c:lblOffset val="100"/>
        <c:noMultiLvlLbl val="0"/>
      </c:catAx>
      <c:valAx>
        <c:axId val="460976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97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Birting!$W$294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Birting!$V$295:$V$315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Birting!$W$295:$W$315</c:f>
              <c:numCache>
                <c:formatCode>0.00%</c:formatCode>
                <c:ptCount val="21"/>
                <c:pt idx="0">
                  <c:v>2.7107617240444564E-2</c:v>
                </c:pt>
                <c:pt idx="1">
                  <c:v>2.4667931688804556E-2</c:v>
                </c:pt>
                <c:pt idx="2">
                  <c:v>3.3342369205746812E-2</c:v>
                </c:pt>
                <c:pt idx="3">
                  <c:v>3.5510978584982381E-2</c:v>
                </c:pt>
                <c:pt idx="4">
                  <c:v>3.9577121171049064E-2</c:v>
                </c:pt>
                <c:pt idx="5">
                  <c:v>2.9005150447275686E-2</c:v>
                </c:pt>
                <c:pt idx="6">
                  <c:v>2.1143941447546759E-2</c:v>
                </c:pt>
                <c:pt idx="7">
                  <c:v>2.6565464895635674E-2</c:v>
                </c:pt>
                <c:pt idx="8">
                  <c:v>3.4968826240173487E-2</c:v>
                </c:pt>
                <c:pt idx="9">
                  <c:v>4.0661425860666844E-2</c:v>
                </c:pt>
                <c:pt idx="10">
                  <c:v>3.9577121171049064E-2</c:v>
                </c:pt>
                <c:pt idx="11">
                  <c:v>3.5510978584982381E-2</c:v>
                </c:pt>
                <c:pt idx="12">
                  <c:v>2.5210084033613446E-2</c:v>
                </c:pt>
                <c:pt idx="13">
                  <c:v>2.2770398481973434E-2</c:v>
                </c:pt>
                <c:pt idx="14">
                  <c:v>2.0601789102737869E-2</c:v>
                </c:pt>
                <c:pt idx="15">
                  <c:v>1.8704255895906751E-2</c:v>
                </c:pt>
                <c:pt idx="16">
                  <c:v>1.3282732447817837E-2</c:v>
                </c:pt>
                <c:pt idx="17">
                  <c:v>7.3190566549200323E-3</c:v>
                </c:pt>
                <c:pt idx="18">
                  <c:v>2.439685551640011E-3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D-4512-A1B2-C595CD91ED90}"/>
            </c:ext>
          </c:extLst>
        </c:ser>
        <c:ser>
          <c:idx val="1"/>
          <c:order val="1"/>
          <c:tx>
            <c:strRef>
              <c:f>Birting!$X$294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Birting!$V$295:$V$315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Birting!$X$295:$X$315</c:f>
              <c:numCache>
                <c:formatCode>0.00%</c:formatCode>
                <c:ptCount val="21"/>
                <c:pt idx="0">
                  <c:v>-2.9818378964489023E-2</c:v>
                </c:pt>
                <c:pt idx="1">
                  <c:v>-3.1173759826511251E-2</c:v>
                </c:pt>
                <c:pt idx="2">
                  <c:v>-3.2529140688533478E-2</c:v>
                </c:pt>
                <c:pt idx="3">
                  <c:v>-4.2016806722689079E-2</c:v>
                </c:pt>
                <c:pt idx="4">
                  <c:v>-3.1986988343724584E-2</c:v>
                </c:pt>
                <c:pt idx="5">
                  <c:v>-2.7107617240444564E-2</c:v>
                </c:pt>
                <c:pt idx="6">
                  <c:v>-2.8734074274871239E-2</c:v>
                </c:pt>
                <c:pt idx="7">
                  <c:v>-2.8191921930062348E-2</c:v>
                </c:pt>
                <c:pt idx="8">
                  <c:v>-3.0089455136893466E-2</c:v>
                </c:pt>
                <c:pt idx="9">
                  <c:v>-3.7408511791813502E-2</c:v>
                </c:pt>
                <c:pt idx="10">
                  <c:v>-3.5782054757386828E-2</c:v>
                </c:pt>
                <c:pt idx="11">
                  <c:v>-3.1173759826511251E-2</c:v>
                </c:pt>
                <c:pt idx="12">
                  <c:v>-2.9276226619680129E-2</c:v>
                </c:pt>
                <c:pt idx="13">
                  <c:v>-2.1415017619951206E-2</c:v>
                </c:pt>
                <c:pt idx="14">
                  <c:v>-1.734887503388452E-2</c:v>
                </c:pt>
                <c:pt idx="15">
                  <c:v>-1.7619951206288967E-2</c:v>
                </c:pt>
                <c:pt idx="16">
                  <c:v>-1.8162103551097857E-2</c:v>
                </c:pt>
                <c:pt idx="17">
                  <c:v>-8.67443751694226E-3</c:v>
                </c:pt>
                <c:pt idx="18">
                  <c:v>-2.9818378964489023E-3</c:v>
                </c:pt>
                <c:pt idx="19">
                  <c:v>-5.4215234480889125E-4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D-4512-A1B2-C595CD91E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879840"/>
        <c:axId val="462877872"/>
      </c:barChart>
      <c:catAx>
        <c:axId val="46287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877872"/>
        <c:crosses val="autoZero"/>
        <c:auto val="1"/>
        <c:lblAlgn val="ctr"/>
        <c:lblOffset val="100"/>
        <c:noMultiLvlLbl val="0"/>
      </c:catAx>
      <c:valAx>
        <c:axId val="46287787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87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Birting!$AG$294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Birting!$AF$295:$AF$315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Birting!$AG$295:$AG$315</c:f>
              <c:numCache>
                <c:formatCode>0.00%</c:formatCode>
                <c:ptCount val="21"/>
                <c:pt idx="0">
                  <c:v>2.7491408934707903E-2</c:v>
                </c:pt>
                <c:pt idx="1">
                  <c:v>3.0927835051546393E-2</c:v>
                </c:pt>
                <c:pt idx="2">
                  <c:v>4.29553264604811E-2</c:v>
                </c:pt>
                <c:pt idx="3">
                  <c:v>4.2096219931271481E-2</c:v>
                </c:pt>
                <c:pt idx="4">
                  <c:v>3.5223367697594501E-2</c:v>
                </c:pt>
                <c:pt idx="5">
                  <c:v>3.2646048109965638E-2</c:v>
                </c:pt>
                <c:pt idx="6">
                  <c:v>2.9209621993127148E-2</c:v>
                </c:pt>
                <c:pt idx="7">
                  <c:v>3.2646048109965638E-2</c:v>
                </c:pt>
                <c:pt idx="8">
                  <c:v>3.4364261168384883E-2</c:v>
                </c:pt>
                <c:pt idx="9">
                  <c:v>3.951890034364261E-2</c:v>
                </c:pt>
                <c:pt idx="10">
                  <c:v>3.8659793814432991E-2</c:v>
                </c:pt>
                <c:pt idx="11">
                  <c:v>4.0378006872852236E-2</c:v>
                </c:pt>
                <c:pt idx="12">
                  <c:v>2.4914089347079039E-2</c:v>
                </c:pt>
                <c:pt idx="13">
                  <c:v>2.8350515463917526E-2</c:v>
                </c:pt>
                <c:pt idx="14">
                  <c:v>2.147766323024055E-2</c:v>
                </c:pt>
                <c:pt idx="15">
                  <c:v>1.7182130584192441E-2</c:v>
                </c:pt>
                <c:pt idx="16">
                  <c:v>1.2886597938144329E-2</c:v>
                </c:pt>
                <c:pt idx="17">
                  <c:v>8.5910652920962206E-3</c:v>
                </c:pt>
                <c:pt idx="18">
                  <c:v>0</c:v>
                </c:pt>
                <c:pt idx="19">
                  <c:v>8.5910652920962198E-4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C-4137-BD8D-CAC59C4C7E3C}"/>
            </c:ext>
          </c:extLst>
        </c:ser>
        <c:ser>
          <c:idx val="1"/>
          <c:order val="1"/>
          <c:tx>
            <c:strRef>
              <c:f>Birting!$AH$294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Birting!$AF$295:$AF$315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Birting!$AH$295:$AH$315</c:f>
              <c:numCache>
                <c:formatCode>0.00%</c:formatCode>
                <c:ptCount val="21"/>
                <c:pt idx="0">
                  <c:v>-2.4914089347079039E-2</c:v>
                </c:pt>
                <c:pt idx="1">
                  <c:v>-3.006872852233677E-2</c:v>
                </c:pt>
                <c:pt idx="2">
                  <c:v>-3.3505154639175257E-2</c:v>
                </c:pt>
                <c:pt idx="3">
                  <c:v>-4.1237113402061855E-2</c:v>
                </c:pt>
                <c:pt idx="4">
                  <c:v>-4.3814432989690719E-2</c:v>
                </c:pt>
                <c:pt idx="5">
                  <c:v>-1.9759450171821305E-2</c:v>
                </c:pt>
                <c:pt idx="6">
                  <c:v>-2.9209621993127148E-2</c:v>
                </c:pt>
                <c:pt idx="7">
                  <c:v>-1.804123711340206E-2</c:v>
                </c:pt>
                <c:pt idx="8">
                  <c:v>-2.7491408934707903E-2</c:v>
                </c:pt>
                <c:pt idx="9">
                  <c:v>-3.608247422680412E-2</c:v>
                </c:pt>
                <c:pt idx="10">
                  <c:v>-3.3505154639175257E-2</c:v>
                </c:pt>
                <c:pt idx="11">
                  <c:v>-2.4054982817869417E-2</c:v>
                </c:pt>
                <c:pt idx="12">
                  <c:v>-2.3195876288659795E-2</c:v>
                </c:pt>
                <c:pt idx="13">
                  <c:v>-1.5463917525773196E-2</c:v>
                </c:pt>
                <c:pt idx="14">
                  <c:v>-1.8900343642611683E-2</c:v>
                </c:pt>
                <c:pt idx="15">
                  <c:v>-1.3745704467353952E-2</c:v>
                </c:pt>
                <c:pt idx="16">
                  <c:v>-1.804123711340206E-2</c:v>
                </c:pt>
                <c:pt idx="17">
                  <c:v>-4.2955326460481103E-3</c:v>
                </c:pt>
                <c:pt idx="18">
                  <c:v>-4.2955326460481103E-3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C-4137-BD8D-CAC59C4C7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843392"/>
        <c:axId val="1307845688"/>
      </c:barChart>
      <c:catAx>
        <c:axId val="1307843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845688"/>
        <c:crosses val="autoZero"/>
        <c:auto val="1"/>
        <c:lblAlgn val="ctr"/>
        <c:lblOffset val="100"/>
        <c:noMultiLvlLbl val="0"/>
      </c:catAx>
      <c:valAx>
        <c:axId val="1307845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84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Birting!$M$320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Birting!$L$321:$L$341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Birting!$M$321:$M$341</c:f>
              <c:numCache>
                <c:formatCode>0.00%</c:formatCode>
                <c:ptCount val="21"/>
                <c:pt idx="0">
                  <c:v>4.0677437788976048E-2</c:v>
                </c:pt>
                <c:pt idx="1">
                  <c:v>3.7508441996986858E-2</c:v>
                </c:pt>
                <c:pt idx="2">
                  <c:v>3.9170866019013977E-2</c:v>
                </c:pt>
                <c:pt idx="3">
                  <c:v>3.9690373525897452E-2</c:v>
                </c:pt>
                <c:pt idx="4">
                  <c:v>3.8183801755935373E-2</c:v>
                </c:pt>
                <c:pt idx="5">
                  <c:v>3.0702893656813342E-2</c:v>
                </c:pt>
                <c:pt idx="6">
                  <c:v>3.0183386149929867E-2</c:v>
                </c:pt>
                <c:pt idx="7">
                  <c:v>3.2365317678840461E-2</c:v>
                </c:pt>
                <c:pt idx="8">
                  <c:v>3.1949711673333679E-2</c:v>
                </c:pt>
                <c:pt idx="9">
                  <c:v>3.2625071432282195E-2</c:v>
                </c:pt>
                <c:pt idx="10">
                  <c:v>3.2728972933658888E-2</c:v>
                </c:pt>
                <c:pt idx="11">
                  <c:v>2.9040469634786223E-2</c:v>
                </c:pt>
                <c:pt idx="12">
                  <c:v>2.4676606576965038E-2</c:v>
                </c:pt>
                <c:pt idx="13">
                  <c:v>1.8546417995740038E-2</c:v>
                </c:pt>
                <c:pt idx="14">
                  <c:v>1.2260377162449997E-2</c:v>
                </c:pt>
                <c:pt idx="15">
                  <c:v>1.1273312899371396E-2</c:v>
                </c:pt>
                <c:pt idx="16">
                  <c:v>8.6757753649540238E-3</c:v>
                </c:pt>
                <c:pt idx="17">
                  <c:v>3.7404540495610161E-3</c:v>
                </c:pt>
                <c:pt idx="18">
                  <c:v>1.8702270247805081E-3</c:v>
                </c:pt>
                <c:pt idx="19">
                  <c:v>1.0390150137669489E-4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6-4CAF-ADA4-78A34C94621B}"/>
            </c:ext>
          </c:extLst>
        </c:ser>
        <c:ser>
          <c:idx val="1"/>
          <c:order val="1"/>
          <c:tx>
            <c:strRef>
              <c:f>Birting!$N$320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Birting!$L$321:$L$341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Birting!$N$321:$N$341</c:f>
              <c:numCache>
                <c:formatCode>0.00%</c:formatCode>
                <c:ptCount val="21"/>
                <c:pt idx="0">
                  <c:v>-3.6469426983219908E-2</c:v>
                </c:pt>
                <c:pt idx="1">
                  <c:v>-3.6469426983219908E-2</c:v>
                </c:pt>
                <c:pt idx="2">
                  <c:v>-3.6885032988726689E-2</c:v>
                </c:pt>
                <c:pt idx="3">
                  <c:v>-3.7456491246298511E-2</c:v>
                </c:pt>
                <c:pt idx="4">
                  <c:v>-3.4235544703620967E-2</c:v>
                </c:pt>
                <c:pt idx="5">
                  <c:v>-3.3404332692607411E-2</c:v>
                </c:pt>
                <c:pt idx="6">
                  <c:v>-3.1274351914385164E-2</c:v>
                </c:pt>
                <c:pt idx="7">
                  <c:v>-3.3352381941919064E-2</c:v>
                </c:pt>
                <c:pt idx="8">
                  <c:v>-3.5430411969452957E-2</c:v>
                </c:pt>
                <c:pt idx="9">
                  <c:v>-3.2469219180217154E-2</c:v>
                </c:pt>
                <c:pt idx="10">
                  <c:v>-3.3092628188477323E-2</c:v>
                </c:pt>
                <c:pt idx="11">
                  <c:v>-2.8001454621019273E-2</c:v>
                </c:pt>
                <c:pt idx="12">
                  <c:v>-2.5819523092108682E-2</c:v>
                </c:pt>
                <c:pt idx="13">
                  <c:v>-1.8754220998493429E-2</c:v>
                </c:pt>
                <c:pt idx="14">
                  <c:v>-1.5117668450309107E-2</c:v>
                </c:pt>
                <c:pt idx="15">
                  <c:v>-1.2675983167956777E-2</c:v>
                </c:pt>
                <c:pt idx="16">
                  <c:v>-1.2104524910384955E-2</c:v>
                </c:pt>
                <c:pt idx="17">
                  <c:v>-7.3250558470569901E-3</c:v>
                </c:pt>
                <c:pt idx="18">
                  <c:v>-2.8053405371707622E-3</c:v>
                </c:pt>
                <c:pt idx="19">
                  <c:v>-7.7926126032521175E-4</c:v>
                </c:pt>
                <c:pt idx="20">
                  <c:v>-1.0390150137669489E-4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6-4CAF-ADA4-78A34C946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1995272"/>
        <c:axId val="1121991008"/>
      </c:barChart>
      <c:catAx>
        <c:axId val="112199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91008"/>
        <c:crosses val="autoZero"/>
        <c:auto val="1"/>
        <c:lblAlgn val="ctr"/>
        <c:lblOffset val="100"/>
        <c:noMultiLvlLbl val="0"/>
      </c:catAx>
      <c:valAx>
        <c:axId val="112199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95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Birting!$W$320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Birting!$V$321:$V$341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Birting!$W$321:$W$341</c:f>
              <c:numCache>
                <c:formatCode>0.00%</c:formatCode>
                <c:ptCount val="21"/>
                <c:pt idx="0">
                  <c:v>2.8240989779451317E-2</c:v>
                </c:pt>
                <c:pt idx="1">
                  <c:v>2.3937600860677782E-2</c:v>
                </c:pt>
                <c:pt idx="2">
                  <c:v>3.5233996772458309E-2</c:v>
                </c:pt>
                <c:pt idx="3">
                  <c:v>3.7923614846691767E-2</c:v>
                </c:pt>
                <c:pt idx="4">
                  <c:v>3.8730500268961805E-2</c:v>
                </c:pt>
                <c:pt idx="5">
                  <c:v>2.7703066164604627E-2</c:v>
                </c:pt>
                <c:pt idx="6">
                  <c:v>2.097902097902098E-2</c:v>
                </c:pt>
                <c:pt idx="7">
                  <c:v>2.9047875201721356E-2</c:v>
                </c:pt>
                <c:pt idx="8">
                  <c:v>3.7654653039268425E-2</c:v>
                </c:pt>
                <c:pt idx="9">
                  <c:v>3.9806347498655192E-2</c:v>
                </c:pt>
                <c:pt idx="10">
                  <c:v>4.0613232920925231E-2</c:v>
                </c:pt>
                <c:pt idx="11">
                  <c:v>3.2544378698224852E-2</c:v>
                </c:pt>
                <c:pt idx="12">
                  <c:v>2.6627218934911243E-2</c:v>
                </c:pt>
                <c:pt idx="13">
                  <c:v>2.1785906401291015E-2</c:v>
                </c:pt>
                <c:pt idx="14">
                  <c:v>1.9903173749327596E-2</c:v>
                </c:pt>
                <c:pt idx="15">
                  <c:v>1.7751479289940829E-2</c:v>
                </c:pt>
                <c:pt idx="16">
                  <c:v>1.3448090371167294E-2</c:v>
                </c:pt>
                <c:pt idx="17">
                  <c:v>6.4550833781603012E-3</c:v>
                </c:pt>
                <c:pt idx="18">
                  <c:v>1.3448090371167294E-3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D-4002-8DA8-A0A038E2FF10}"/>
            </c:ext>
          </c:extLst>
        </c:ser>
        <c:ser>
          <c:idx val="1"/>
          <c:order val="1"/>
          <c:tx>
            <c:strRef>
              <c:f>Birting!$X$320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Birting!$V$321:$V$341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Birting!$X$321:$X$341</c:f>
              <c:numCache>
                <c:formatCode>0.00%</c:formatCode>
                <c:ptCount val="21"/>
                <c:pt idx="0">
                  <c:v>-2.8509951586874662E-2</c:v>
                </c:pt>
                <c:pt idx="1">
                  <c:v>-2.9585798816568046E-2</c:v>
                </c:pt>
                <c:pt idx="2">
                  <c:v>-3.388918773534158E-2</c:v>
                </c:pt>
                <c:pt idx="3">
                  <c:v>-4.2764927380311998E-2</c:v>
                </c:pt>
                <c:pt idx="4">
                  <c:v>-3.388918773534158E-2</c:v>
                </c:pt>
                <c:pt idx="5">
                  <c:v>-2.6896180742334588E-2</c:v>
                </c:pt>
                <c:pt idx="6">
                  <c:v>-2.7972027972027972E-2</c:v>
                </c:pt>
                <c:pt idx="7">
                  <c:v>-2.6358257127487898E-2</c:v>
                </c:pt>
                <c:pt idx="8">
                  <c:v>-3.4158149542764929E-2</c:v>
                </c:pt>
                <c:pt idx="9">
                  <c:v>-3.8461538461538464E-2</c:v>
                </c:pt>
                <c:pt idx="10">
                  <c:v>-3.2006455083378162E-2</c:v>
                </c:pt>
                <c:pt idx="11">
                  <c:v>-3.2275416890801503E-2</c:v>
                </c:pt>
                <c:pt idx="12">
                  <c:v>-2.7165142549757933E-2</c:v>
                </c:pt>
                <c:pt idx="13">
                  <c:v>-2.097902097902098E-2</c:v>
                </c:pt>
                <c:pt idx="14">
                  <c:v>-1.8020441097364174E-2</c:v>
                </c:pt>
                <c:pt idx="15">
                  <c:v>-1.7751479289940829E-2</c:v>
                </c:pt>
                <c:pt idx="16">
                  <c:v>-1.8558364712210867E-2</c:v>
                </c:pt>
                <c:pt idx="17">
                  <c:v>-7.7998924152770308E-3</c:v>
                </c:pt>
                <c:pt idx="18">
                  <c:v>-2.1516944593867669E-3</c:v>
                </c:pt>
                <c:pt idx="19">
                  <c:v>-1.0758472296933835E-3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D-4002-8DA8-A0A038E2F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05288296"/>
        <c:axId val="1205283704"/>
      </c:barChart>
      <c:catAx>
        <c:axId val="1205288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283704"/>
        <c:crosses val="autoZero"/>
        <c:auto val="1"/>
        <c:lblAlgn val="ctr"/>
        <c:lblOffset val="100"/>
        <c:noMultiLvlLbl val="0"/>
      </c:catAx>
      <c:valAx>
        <c:axId val="1205283704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288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Birting!$AG$87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Birting!$B$88:$B$108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Birting!$AG$88:$AG$108</c:f>
              <c:numCache>
                <c:formatCode>0.00%</c:formatCode>
                <c:ptCount val="21"/>
                <c:pt idx="0">
                  <c:v>2.1596244131455399E-2</c:v>
                </c:pt>
                <c:pt idx="1">
                  <c:v>1.9718309859154931E-2</c:v>
                </c:pt>
                <c:pt idx="2">
                  <c:v>1.9718309859154931E-2</c:v>
                </c:pt>
                <c:pt idx="3">
                  <c:v>2.7230046948356807E-2</c:v>
                </c:pt>
                <c:pt idx="4">
                  <c:v>4.2253521126760563E-2</c:v>
                </c:pt>
                <c:pt idx="5">
                  <c:v>4.507042253521127E-2</c:v>
                </c:pt>
                <c:pt idx="6">
                  <c:v>3.7558685446009391E-2</c:v>
                </c:pt>
                <c:pt idx="7">
                  <c:v>3.0985915492957747E-2</c:v>
                </c:pt>
                <c:pt idx="8">
                  <c:v>3.1924882629107983E-2</c:v>
                </c:pt>
                <c:pt idx="9">
                  <c:v>3.2863849765258218E-2</c:v>
                </c:pt>
                <c:pt idx="10">
                  <c:v>4.6009389671361506E-2</c:v>
                </c:pt>
                <c:pt idx="11">
                  <c:v>3.7558685446009391E-2</c:v>
                </c:pt>
                <c:pt idx="12">
                  <c:v>4.3192488262910798E-2</c:v>
                </c:pt>
                <c:pt idx="13">
                  <c:v>3.0985915492957747E-2</c:v>
                </c:pt>
                <c:pt idx="14">
                  <c:v>2.6291079812206571E-2</c:v>
                </c:pt>
                <c:pt idx="15">
                  <c:v>2.4413145539906103E-2</c:v>
                </c:pt>
                <c:pt idx="16">
                  <c:v>1.3145539906103286E-2</c:v>
                </c:pt>
                <c:pt idx="17">
                  <c:v>6.5727699530516428E-3</c:v>
                </c:pt>
                <c:pt idx="18">
                  <c:v>5.6338028169014088E-3</c:v>
                </c:pt>
                <c:pt idx="19">
                  <c:v>9.3896713615023472E-4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C-418D-8840-13F0A7119C7D}"/>
            </c:ext>
          </c:extLst>
        </c:ser>
        <c:ser>
          <c:idx val="1"/>
          <c:order val="1"/>
          <c:tx>
            <c:strRef>
              <c:f>Birting!$AH$87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Birting!$B$88:$B$108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Birting!$AH$88:$AH$108</c:f>
              <c:numCache>
                <c:formatCode>0.00%</c:formatCode>
                <c:ptCount val="21"/>
                <c:pt idx="0">
                  <c:v>-2.6291079812206571E-2</c:v>
                </c:pt>
                <c:pt idx="1">
                  <c:v>-3.0046948356807511E-2</c:v>
                </c:pt>
                <c:pt idx="2">
                  <c:v>-2.0657276995305163E-2</c:v>
                </c:pt>
                <c:pt idx="3">
                  <c:v>-2.1596244131455399E-2</c:v>
                </c:pt>
                <c:pt idx="4">
                  <c:v>-3.2863849765258218E-2</c:v>
                </c:pt>
                <c:pt idx="5">
                  <c:v>-3.8497652582159626E-2</c:v>
                </c:pt>
                <c:pt idx="6">
                  <c:v>-3.1924882629107983E-2</c:v>
                </c:pt>
                <c:pt idx="7">
                  <c:v>-2.4413145539906103E-2</c:v>
                </c:pt>
                <c:pt idx="8">
                  <c:v>-2.3474178403755867E-2</c:v>
                </c:pt>
                <c:pt idx="9">
                  <c:v>-1.7840375586854459E-2</c:v>
                </c:pt>
                <c:pt idx="10">
                  <c:v>-4.0375586854460091E-2</c:v>
                </c:pt>
                <c:pt idx="11">
                  <c:v>-3.0985915492957747E-2</c:v>
                </c:pt>
                <c:pt idx="12">
                  <c:v>-3.0985915492957747E-2</c:v>
                </c:pt>
                <c:pt idx="13">
                  <c:v>-2.8169014084507043E-2</c:v>
                </c:pt>
                <c:pt idx="14">
                  <c:v>-1.5962441314553991E-2</c:v>
                </c:pt>
                <c:pt idx="15">
                  <c:v>-1.7840375586854459E-2</c:v>
                </c:pt>
                <c:pt idx="16">
                  <c:v>-1.0328638497652582E-2</c:v>
                </c:pt>
                <c:pt idx="17">
                  <c:v>-1.0328638497652582E-2</c:v>
                </c:pt>
                <c:pt idx="18">
                  <c:v>-2.8169014084507044E-3</c:v>
                </c:pt>
                <c:pt idx="19">
                  <c:v>-9.3896713615023472E-4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18D-8840-13F0A711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48648"/>
        <c:axId val="462245696"/>
      </c:barChart>
      <c:catAx>
        <c:axId val="46224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45696"/>
        <c:crosses val="autoZero"/>
        <c:auto val="1"/>
        <c:lblAlgn val="ctr"/>
        <c:lblOffset val="100"/>
        <c:noMultiLvlLbl val="0"/>
      </c:catAx>
      <c:valAx>
        <c:axId val="46224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Birting!$AG$320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Birting!$AF$321:$AF$341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Birting!$AG$321:$AG$341</c:f>
              <c:numCache>
                <c:formatCode>0.00%</c:formatCode>
                <c:ptCount val="21"/>
                <c:pt idx="0">
                  <c:v>2.6160337552742614E-2</c:v>
                </c:pt>
                <c:pt idx="1">
                  <c:v>3.0379746835443037E-2</c:v>
                </c:pt>
                <c:pt idx="2">
                  <c:v>4.7257383966244723E-2</c:v>
                </c:pt>
                <c:pt idx="3">
                  <c:v>3.5443037974683546E-2</c:v>
                </c:pt>
                <c:pt idx="4">
                  <c:v>3.7974683544303799E-2</c:v>
                </c:pt>
                <c:pt idx="5">
                  <c:v>3.2067510548523206E-2</c:v>
                </c:pt>
                <c:pt idx="6">
                  <c:v>3.0379746835443037E-2</c:v>
                </c:pt>
                <c:pt idx="7">
                  <c:v>2.8691983122362871E-2</c:v>
                </c:pt>
                <c:pt idx="8">
                  <c:v>3.7974683544303799E-2</c:v>
                </c:pt>
                <c:pt idx="9">
                  <c:v>4.3037974683544304E-2</c:v>
                </c:pt>
                <c:pt idx="10">
                  <c:v>3.8818565400843885E-2</c:v>
                </c:pt>
                <c:pt idx="11">
                  <c:v>3.5443037974683546E-2</c:v>
                </c:pt>
                <c:pt idx="12">
                  <c:v>2.6160337552742614E-2</c:v>
                </c:pt>
                <c:pt idx="13">
                  <c:v>3.0379746835443037E-2</c:v>
                </c:pt>
                <c:pt idx="14">
                  <c:v>1.6033755274261603E-2</c:v>
                </c:pt>
                <c:pt idx="15">
                  <c:v>1.6877637130801686E-2</c:v>
                </c:pt>
                <c:pt idx="16">
                  <c:v>1.2658227848101266E-2</c:v>
                </c:pt>
                <c:pt idx="17">
                  <c:v>8.4388185654008432E-3</c:v>
                </c:pt>
                <c:pt idx="18">
                  <c:v>8.438818565400844E-4</c:v>
                </c:pt>
                <c:pt idx="19">
                  <c:v>8.438818565400844E-4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8-4296-AFE1-30B2DADD8BDD}"/>
            </c:ext>
          </c:extLst>
        </c:ser>
        <c:ser>
          <c:idx val="1"/>
          <c:order val="1"/>
          <c:tx>
            <c:strRef>
              <c:f>Birting!$AH$320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Birting!$AF$321:$AF$341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Birting!$AH$321:$AH$341</c:f>
              <c:numCache>
                <c:formatCode>0.00%</c:formatCode>
                <c:ptCount val="21"/>
                <c:pt idx="0">
                  <c:v>-2.7848101265822784E-2</c:v>
                </c:pt>
                <c:pt idx="1">
                  <c:v>-3.6286919831223625E-2</c:v>
                </c:pt>
                <c:pt idx="2">
                  <c:v>-3.2911392405063293E-2</c:v>
                </c:pt>
                <c:pt idx="3">
                  <c:v>-3.9662447257383965E-2</c:v>
                </c:pt>
                <c:pt idx="4">
                  <c:v>-3.8818565400843885E-2</c:v>
                </c:pt>
                <c:pt idx="5">
                  <c:v>-2.4472573839662448E-2</c:v>
                </c:pt>
                <c:pt idx="6">
                  <c:v>-2.2784810126582278E-2</c:v>
                </c:pt>
                <c:pt idx="7">
                  <c:v>-2.3628691983122362E-2</c:v>
                </c:pt>
                <c:pt idx="8">
                  <c:v>-3.6286919831223625E-2</c:v>
                </c:pt>
                <c:pt idx="9">
                  <c:v>-3.2911392405063293E-2</c:v>
                </c:pt>
                <c:pt idx="10">
                  <c:v>-3.1223628691983123E-2</c:v>
                </c:pt>
                <c:pt idx="11">
                  <c:v>-2.5316455696202531E-2</c:v>
                </c:pt>
                <c:pt idx="12">
                  <c:v>-1.6033755274261603E-2</c:v>
                </c:pt>
                <c:pt idx="13">
                  <c:v>-1.7721518987341773E-2</c:v>
                </c:pt>
                <c:pt idx="14">
                  <c:v>-1.9409282700421943E-2</c:v>
                </c:pt>
                <c:pt idx="15">
                  <c:v>-1.5189873417721518E-2</c:v>
                </c:pt>
                <c:pt idx="16">
                  <c:v>-1.5189873417721518E-2</c:v>
                </c:pt>
                <c:pt idx="17">
                  <c:v>-5.9071729957805904E-3</c:v>
                </c:pt>
                <c:pt idx="18">
                  <c:v>-2.5316455696202532E-3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8-4296-AFE1-30B2DADD8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4644368"/>
        <c:axId val="464644040"/>
      </c:barChart>
      <c:catAx>
        <c:axId val="464644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644040"/>
        <c:crosses val="autoZero"/>
        <c:auto val="1"/>
        <c:lblAlgn val="ctr"/>
        <c:lblOffset val="100"/>
        <c:noMultiLvlLbl val="0"/>
      </c:catAx>
      <c:valAx>
        <c:axId val="46464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64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Birting!$C$61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Birting!$B$62:$B$82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Birting!$C$62:$C$82</c:f>
              <c:numCache>
                <c:formatCode>0.00%</c:formatCode>
                <c:ptCount val="21"/>
                <c:pt idx="0">
                  <c:v>3.112041171656588E-2</c:v>
                </c:pt>
                <c:pt idx="1">
                  <c:v>3.1916821829326564E-2</c:v>
                </c:pt>
                <c:pt idx="2">
                  <c:v>3.4404916871261682E-2</c:v>
                </c:pt>
                <c:pt idx="3">
                  <c:v>3.1230261387291493E-2</c:v>
                </c:pt>
                <c:pt idx="4">
                  <c:v>3.5863171250144175E-2</c:v>
                </c:pt>
                <c:pt idx="5">
                  <c:v>4.4030494268593429E-2</c:v>
                </c:pt>
                <c:pt idx="6">
                  <c:v>4.2621672241537456E-2</c:v>
                </c:pt>
                <c:pt idx="7">
                  <c:v>3.8106850774714804E-2</c:v>
                </c:pt>
                <c:pt idx="8">
                  <c:v>3.5311176654747978E-2</c:v>
                </c:pt>
                <c:pt idx="9">
                  <c:v>3.3523373263688643E-2</c:v>
                </c:pt>
                <c:pt idx="10">
                  <c:v>3.0367941472095438E-2</c:v>
                </c:pt>
                <c:pt idx="11">
                  <c:v>3.0063108635831864E-2</c:v>
                </c:pt>
                <c:pt idx="12">
                  <c:v>2.893165702735806E-2</c:v>
                </c:pt>
                <c:pt idx="13">
                  <c:v>2.3815408613312682E-2</c:v>
                </c:pt>
                <c:pt idx="14">
                  <c:v>1.9608166224521741E-2</c:v>
                </c:pt>
                <c:pt idx="15">
                  <c:v>1.3168229278232739E-2</c:v>
                </c:pt>
                <c:pt idx="16">
                  <c:v>7.9778323364475719E-3</c:v>
                </c:pt>
                <c:pt idx="17">
                  <c:v>4.7482520171145785E-3</c:v>
                </c:pt>
                <c:pt idx="18">
                  <c:v>1.9718015895247355E-3</c:v>
                </c:pt>
                <c:pt idx="19">
                  <c:v>3.5701142985823902E-4</c:v>
                </c:pt>
                <c:pt idx="20">
                  <c:v>1.9223692376982101E-5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7-4C5C-9A3B-97C5BB5363FA}"/>
            </c:ext>
          </c:extLst>
        </c:ser>
        <c:ser>
          <c:idx val="1"/>
          <c:order val="1"/>
          <c:tx>
            <c:strRef>
              <c:f>Birting!$D$61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Birting!$B$62:$B$82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Birting!$D$62:$D$82</c:f>
              <c:numCache>
                <c:formatCode>0.00%</c:formatCode>
                <c:ptCount val="21"/>
                <c:pt idx="0">
                  <c:v>-2.8821807356632447E-2</c:v>
                </c:pt>
                <c:pt idx="1">
                  <c:v>-3.0760654044939502E-2</c:v>
                </c:pt>
                <c:pt idx="2">
                  <c:v>-3.2435861523505083E-2</c:v>
                </c:pt>
                <c:pt idx="3">
                  <c:v>-3.0019168767541619E-2</c:v>
                </c:pt>
                <c:pt idx="4">
                  <c:v>-3.4072621617316702E-2</c:v>
                </c:pt>
                <c:pt idx="5">
                  <c:v>-3.8963678206374579E-2</c:v>
                </c:pt>
                <c:pt idx="6">
                  <c:v>-3.6261376306524519E-2</c:v>
                </c:pt>
                <c:pt idx="7">
                  <c:v>-3.3476687153630259E-2</c:v>
                </c:pt>
                <c:pt idx="8">
                  <c:v>-3.229031070979365E-2</c:v>
                </c:pt>
                <c:pt idx="9">
                  <c:v>-3.1049009430594233E-2</c:v>
                </c:pt>
                <c:pt idx="10">
                  <c:v>-2.9261206039534898E-2</c:v>
                </c:pt>
                <c:pt idx="11">
                  <c:v>-3.0238868108992845E-2</c:v>
                </c:pt>
                <c:pt idx="12">
                  <c:v>-2.8365931223121157E-2</c:v>
                </c:pt>
                <c:pt idx="13">
                  <c:v>-2.4010391778850643E-2</c:v>
                </c:pt>
                <c:pt idx="14">
                  <c:v>-1.9300587146490029E-2</c:v>
                </c:pt>
                <c:pt idx="15">
                  <c:v>-1.4242009809575596E-2</c:v>
                </c:pt>
                <c:pt idx="16">
                  <c:v>-9.1724475055886025E-3</c:v>
                </c:pt>
                <c:pt idx="17">
                  <c:v>-6.4344444627527225E-3</c:v>
                </c:pt>
                <c:pt idx="18">
                  <c:v>-3.5536368479735484E-3</c:v>
                </c:pt>
                <c:pt idx="19">
                  <c:v>-8.0464883806510791E-4</c:v>
                </c:pt>
                <c:pt idx="20">
                  <c:v>-9.8864703653050805E-5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7-4C5C-9A3B-97C5BB53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39527048"/>
        <c:axId val="439534592"/>
      </c:barChart>
      <c:catAx>
        <c:axId val="439527048"/>
        <c:scaling>
          <c:orientation val="minMax"/>
        </c:scaling>
        <c:delete val="0"/>
        <c:axPos val="l"/>
        <c:numFmt formatCode="0;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534592"/>
        <c:crosses val="autoZero"/>
        <c:auto val="1"/>
        <c:lblAlgn val="ctr"/>
        <c:lblOffset val="100"/>
        <c:noMultiLvlLbl val="0"/>
      </c:catAx>
      <c:valAx>
        <c:axId val="43953459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52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Birting!$M$61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Birting!$L$62:$L$82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Birting!$M$62:$M$82</c:f>
              <c:numCache>
                <c:formatCode>0.00%</c:formatCode>
                <c:ptCount val="21"/>
                <c:pt idx="0">
                  <c:v>2.8781147382654047E-2</c:v>
                </c:pt>
                <c:pt idx="1">
                  <c:v>3.3417036893954026E-2</c:v>
                </c:pt>
                <c:pt idx="2">
                  <c:v>3.9743094456248795E-2</c:v>
                </c:pt>
                <c:pt idx="3">
                  <c:v>3.6749082480200888E-2</c:v>
                </c:pt>
                <c:pt idx="4">
                  <c:v>3.8825574657137339E-2</c:v>
                </c:pt>
                <c:pt idx="5">
                  <c:v>3.4914042881977976E-2</c:v>
                </c:pt>
                <c:pt idx="6">
                  <c:v>3.5638400618118599E-2</c:v>
                </c:pt>
                <c:pt idx="7">
                  <c:v>3.0229862854935292E-2</c:v>
                </c:pt>
                <c:pt idx="8">
                  <c:v>2.8829437898396756E-2</c:v>
                </c:pt>
                <c:pt idx="9">
                  <c:v>3.2064902453158198E-2</c:v>
                </c:pt>
                <c:pt idx="10">
                  <c:v>2.9746957697508208E-2</c:v>
                </c:pt>
                <c:pt idx="11">
                  <c:v>3.0761058528105081E-2</c:v>
                </c:pt>
                <c:pt idx="12">
                  <c:v>2.8346532740969675E-2</c:v>
                </c:pt>
                <c:pt idx="13">
                  <c:v>2.530423024917906E-2</c:v>
                </c:pt>
                <c:pt idx="14">
                  <c:v>2.0426888159165539E-2</c:v>
                </c:pt>
                <c:pt idx="15">
                  <c:v>1.4583735754297856E-2</c:v>
                </c:pt>
                <c:pt idx="16">
                  <c:v>8.209387676260383E-3</c:v>
                </c:pt>
                <c:pt idx="17">
                  <c:v>5.4568282789260189E-3</c:v>
                </c:pt>
                <c:pt idx="18">
                  <c:v>2.511106818620823E-3</c:v>
                </c:pt>
                <c:pt idx="19">
                  <c:v>1.4487154722812439E-4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3-468D-BB5B-8834E64283B0}"/>
            </c:ext>
          </c:extLst>
        </c:ser>
        <c:ser>
          <c:idx val="1"/>
          <c:order val="1"/>
          <c:tx>
            <c:strRef>
              <c:f>Birting!$N$61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Birting!$L$62:$L$82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Birting!$N$62:$N$82</c:f>
              <c:numCache>
                <c:formatCode>0.00%</c:formatCode>
                <c:ptCount val="21"/>
                <c:pt idx="0">
                  <c:v>-2.7573884489086344E-2</c:v>
                </c:pt>
                <c:pt idx="1">
                  <c:v>-3.2064902453158198E-2</c:v>
                </c:pt>
                <c:pt idx="2">
                  <c:v>-3.5783272165346727E-2</c:v>
                </c:pt>
                <c:pt idx="3">
                  <c:v>-3.510720494494881E-2</c:v>
                </c:pt>
                <c:pt idx="4">
                  <c:v>-3.6362758354259221E-2</c:v>
                </c:pt>
                <c:pt idx="5">
                  <c:v>-3.361019895692486E-2</c:v>
                </c:pt>
                <c:pt idx="6">
                  <c:v>-3.2161483484643615E-2</c:v>
                </c:pt>
                <c:pt idx="7">
                  <c:v>-3.100251110681862E-2</c:v>
                </c:pt>
                <c:pt idx="8">
                  <c:v>-3.0712768012362373E-2</c:v>
                </c:pt>
                <c:pt idx="9">
                  <c:v>-3.3803361019895693E-2</c:v>
                </c:pt>
                <c:pt idx="10">
                  <c:v>-3.2934131736526949E-2</c:v>
                </c:pt>
                <c:pt idx="11">
                  <c:v>-3.0181572339192584E-2</c:v>
                </c:pt>
                <c:pt idx="12">
                  <c:v>-2.9360633571566545E-2</c:v>
                </c:pt>
                <c:pt idx="13">
                  <c:v>-2.429012941858219E-2</c:v>
                </c:pt>
                <c:pt idx="14">
                  <c:v>-2.3420900135213443E-2</c:v>
                </c:pt>
                <c:pt idx="15">
                  <c:v>-1.5308093490438478E-2</c:v>
                </c:pt>
                <c:pt idx="16">
                  <c:v>-9.8995557272551667E-3</c:v>
                </c:pt>
                <c:pt idx="17">
                  <c:v>-6.664091172493722E-3</c:v>
                </c:pt>
                <c:pt idx="18">
                  <c:v>-3.1871740390187367E-3</c:v>
                </c:pt>
                <c:pt idx="19">
                  <c:v>-8.2093876762603826E-4</c:v>
                </c:pt>
                <c:pt idx="20">
                  <c:v>-4.829051574270813E-5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3-468D-BB5B-8834E642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766788032"/>
        <c:axId val="766790000"/>
      </c:barChart>
      <c:catAx>
        <c:axId val="76678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90000"/>
        <c:crosses val="autoZero"/>
        <c:auto val="1"/>
        <c:lblAlgn val="ctr"/>
        <c:lblOffset val="100"/>
        <c:noMultiLvlLbl val="0"/>
      </c:catAx>
      <c:valAx>
        <c:axId val="76679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Birting!$W$61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Birting!$V$62:$V$82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Birting!$W$62:$W$82</c:f>
              <c:numCache>
                <c:formatCode>0.00%</c:formatCode>
                <c:ptCount val="21"/>
                <c:pt idx="0">
                  <c:v>2.6432806324110672E-2</c:v>
                </c:pt>
                <c:pt idx="1">
                  <c:v>2.4209486166007904E-2</c:v>
                </c:pt>
                <c:pt idx="2">
                  <c:v>3.0879446640316204E-2</c:v>
                </c:pt>
                <c:pt idx="3">
                  <c:v>2.4209486166007904E-2</c:v>
                </c:pt>
                <c:pt idx="4">
                  <c:v>3.285573122529644E-2</c:v>
                </c:pt>
                <c:pt idx="5">
                  <c:v>4.298418972332016E-2</c:v>
                </c:pt>
                <c:pt idx="6">
                  <c:v>4.298418972332016E-2</c:v>
                </c:pt>
                <c:pt idx="7">
                  <c:v>3.0385375494071148E-2</c:v>
                </c:pt>
                <c:pt idx="8">
                  <c:v>2.5691699604743084E-2</c:v>
                </c:pt>
                <c:pt idx="9">
                  <c:v>3.1373517786561264E-2</c:v>
                </c:pt>
                <c:pt idx="10">
                  <c:v>3.2608695652173912E-2</c:v>
                </c:pt>
                <c:pt idx="11">
                  <c:v>3.5573122529644272E-2</c:v>
                </c:pt>
                <c:pt idx="12">
                  <c:v>3.8537549407114624E-2</c:v>
                </c:pt>
                <c:pt idx="13">
                  <c:v>2.8409090909090908E-2</c:v>
                </c:pt>
                <c:pt idx="14">
                  <c:v>2.0750988142292492E-2</c:v>
                </c:pt>
                <c:pt idx="15">
                  <c:v>1.7045454545454544E-2</c:v>
                </c:pt>
                <c:pt idx="16">
                  <c:v>1.0622529644268774E-2</c:v>
                </c:pt>
                <c:pt idx="17">
                  <c:v>8.8932806324110679E-3</c:v>
                </c:pt>
                <c:pt idx="18">
                  <c:v>3.458498023715415E-3</c:v>
                </c:pt>
                <c:pt idx="19">
                  <c:v>7.4110671936758888E-4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7-45D1-9EFC-43662036B347}"/>
            </c:ext>
          </c:extLst>
        </c:ser>
        <c:ser>
          <c:idx val="1"/>
          <c:order val="1"/>
          <c:tx>
            <c:strRef>
              <c:f>Birting!$X$61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Birting!$V$62:$V$82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Birting!$X$62:$X$82</c:f>
              <c:numCache>
                <c:formatCode>0.00%</c:formatCode>
                <c:ptCount val="21"/>
                <c:pt idx="0">
                  <c:v>-2.149209486166008E-2</c:v>
                </c:pt>
                <c:pt idx="1">
                  <c:v>-2.6926877470355732E-2</c:v>
                </c:pt>
                <c:pt idx="2">
                  <c:v>-2.816205533596838E-2</c:v>
                </c:pt>
                <c:pt idx="3">
                  <c:v>-2.5444664031620552E-2</c:v>
                </c:pt>
                <c:pt idx="4">
                  <c:v>-3.1126482213438736E-2</c:v>
                </c:pt>
                <c:pt idx="5">
                  <c:v>-3.6067193675889328E-2</c:v>
                </c:pt>
                <c:pt idx="6">
                  <c:v>-3.2608695652173912E-2</c:v>
                </c:pt>
                <c:pt idx="7">
                  <c:v>-2.816205533596838E-2</c:v>
                </c:pt>
                <c:pt idx="8">
                  <c:v>-2.6432806324110672E-2</c:v>
                </c:pt>
                <c:pt idx="9">
                  <c:v>-2.3715415019762844E-2</c:v>
                </c:pt>
                <c:pt idx="10">
                  <c:v>-2.865612648221344E-2</c:v>
                </c:pt>
                <c:pt idx="11">
                  <c:v>-3.285573122529644E-2</c:v>
                </c:pt>
                <c:pt idx="12">
                  <c:v>-2.6926877470355732E-2</c:v>
                </c:pt>
                <c:pt idx="13">
                  <c:v>-2.5197628458498024E-2</c:v>
                </c:pt>
                <c:pt idx="14">
                  <c:v>-2.1739130434782608E-2</c:v>
                </c:pt>
                <c:pt idx="15">
                  <c:v>-1.5810276679841896E-2</c:v>
                </c:pt>
                <c:pt idx="16">
                  <c:v>-1.0128458498023716E-2</c:v>
                </c:pt>
                <c:pt idx="17">
                  <c:v>-7.9051383399209481E-3</c:v>
                </c:pt>
                <c:pt idx="18">
                  <c:v>-6.91699604743083E-3</c:v>
                </c:pt>
                <c:pt idx="19">
                  <c:v>-4.9407114624505926E-4</c:v>
                </c:pt>
                <c:pt idx="20">
                  <c:v>-2.4703557312252963E-4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7-45D1-9EFC-43662036B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88480552"/>
        <c:axId val="1188472680"/>
      </c:barChart>
      <c:catAx>
        <c:axId val="1188480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472680"/>
        <c:crosses val="autoZero"/>
        <c:auto val="1"/>
        <c:lblAlgn val="ctr"/>
        <c:lblOffset val="100"/>
        <c:noMultiLvlLbl val="0"/>
      </c:catAx>
      <c:valAx>
        <c:axId val="1188472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48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Birting!$AG$61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Birting!$AF$62:$AF$82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Birting!$AG$62:$AG$82</c:f>
              <c:numCache>
                <c:formatCode>0.00%</c:formatCode>
                <c:ptCount val="21"/>
                <c:pt idx="0">
                  <c:v>2.0657276995305163E-2</c:v>
                </c:pt>
                <c:pt idx="1">
                  <c:v>2.1596244131455399E-2</c:v>
                </c:pt>
                <c:pt idx="2">
                  <c:v>2.1596244131455399E-2</c:v>
                </c:pt>
                <c:pt idx="3">
                  <c:v>2.4413145539906103E-2</c:v>
                </c:pt>
                <c:pt idx="4">
                  <c:v>4.3192488262910798E-2</c:v>
                </c:pt>
                <c:pt idx="5">
                  <c:v>4.8826291079812206E-2</c:v>
                </c:pt>
                <c:pt idx="6">
                  <c:v>4.3192488262910798E-2</c:v>
                </c:pt>
                <c:pt idx="7">
                  <c:v>2.9107981220657279E-2</c:v>
                </c:pt>
                <c:pt idx="8">
                  <c:v>2.9107981220657279E-2</c:v>
                </c:pt>
                <c:pt idx="9">
                  <c:v>3.2863849765258218E-2</c:v>
                </c:pt>
                <c:pt idx="10">
                  <c:v>4.3192488262910798E-2</c:v>
                </c:pt>
                <c:pt idx="11">
                  <c:v>4.0375586854460091E-2</c:v>
                </c:pt>
                <c:pt idx="12">
                  <c:v>4.1314553990610327E-2</c:v>
                </c:pt>
                <c:pt idx="13">
                  <c:v>3.1924882629107983E-2</c:v>
                </c:pt>
                <c:pt idx="14">
                  <c:v>2.4413145539906103E-2</c:v>
                </c:pt>
                <c:pt idx="15">
                  <c:v>3.0046948356807511E-2</c:v>
                </c:pt>
                <c:pt idx="16">
                  <c:v>1.1267605633802818E-2</c:v>
                </c:pt>
                <c:pt idx="17">
                  <c:v>7.5117370892018778E-3</c:v>
                </c:pt>
                <c:pt idx="18">
                  <c:v>3.7558685446009389E-3</c:v>
                </c:pt>
                <c:pt idx="19">
                  <c:v>1.8779342723004694E-3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B-4E9A-B5FF-845C34FE685E}"/>
            </c:ext>
          </c:extLst>
        </c:ser>
        <c:ser>
          <c:idx val="1"/>
          <c:order val="1"/>
          <c:tx>
            <c:strRef>
              <c:f>Birting!$AH$61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Birting!$AF$62:$AF$82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Birting!$AH$62:$AH$82</c:f>
              <c:numCache>
                <c:formatCode>0.00%</c:formatCode>
                <c:ptCount val="21"/>
                <c:pt idx="0">
                  <c:v>-2.7230046948356807E-2</c:v>
                </c:pt>
                <c:pt idx="1">
                  <c:v>-3.1924882629107983E-2</c:v>
                </c:pt>
                <c:pt idx="2">
                  <c:v>-1.8779342723004695E-2</c:v>
                </c:pt>
                <c:pt idx="3">
                  <c:v>-2.4413145539906103E-2</c:v>
                </c:pt>
                <c:pt idx="4">
                  <c:v>-3.2863849765258218E-2</c:v>
                </c:pt>
                <c:pt idx="5">
                  <c:v>-3.6619718309859155E-2</c:v>
                </c:pt>
                <c:pt idx="6">
                  <c:v>-2.9107981220657279E-2</c:v>
                </c:pt>
                <c:pt idx="7">
                  <c:v>-2.6291079812206571E-2</c:v>
                </c:pt>
                <c:pt idx="8">
                  <c:v>-2.4413145539906103E-2</c:v>
                </c:pt>
                <c:pt idx="9">
                  <c:v>-2.1596244131455399E-2</c:v>
                </c:pt>
                <c:pt idx="10">
                  <c:v>-3.7558685446009391E-2</c:v>
                </c:pt>
                <c:pt idx="11">
                  <c:v>-3.2863849765258218E-2</c:v>
                </c:pt>
                <c:pt idx="12">
                  <c:v>-3.1924882629107983E-2</c:v>
                </c:pt>
                <c:pt idx="13">
                  <c:v>-2.6291079812206571E-2</c:v>
                </c:pt>
                <c:pt idx="14">
                  <c:v>-1.6901408450704224E-2</c:v>
                </c:pt>
                <c:pt idx="15">
                  <c:v>-1.3145539906103286E-2</c:v>
                </c:pt>
                <c:pt idx="16">
                  <c:v>-1.5023474178403756E-2</c:v>
                </c:pt>
                <c:pt idx="17">
                  <c:v>-9.3896713615023476E-3</c:v>
                </c:pt>
                <c:pt idx="18">
                  <c:v>-2.8169014084507044E-3</c:v>
                </c:pt>
                <c:pt idx="19">
                  <c:v>-9.3896713615023472E-4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B-4E9A-B5FF-845C34FE6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31278816"/>
        <c:axId val="931275216"/>
      </c:barChart>
      <c:catAx>
        <c:axId val="9312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275216"/>
        <c:crosses val="autoZero"/>
        <c:auto val="1"/>
        <c:lblAlgn val="ctr"/>
        <c:lblOffset val="100"/>
        <c:noMultiLvlLbl val="0"/>
      </c:catAx>
      <c:valAx>
        <c:axId val="93127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27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Birting!$W$34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Birting!$V$35:$V$55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Birting!$W$35:$W$55</c:f>
              <c:numCache>
                <c:formatCode>0.00%</c:formatCode>
                <c:ptCount val="21"/>
                <c:pt idx="0">
                  <c:v>2.5691699604743084E-2</c:v>
                </c:pt>
                <c:pt idx="1">
                  <c:v>2.766798418972332E-2</c:v>
                </c:pt>
                <c:pt idx="2">
                  <c:v>2.9397233201581028E-2</c:v>
                </c:pt>
                <c:pt idx="3">
                  <c:v>2.2480237154150196E-2</c:v>
                </c:pt>
                <c:pt idx="4">
                  <c:v>3.2361660079051384E-2</c:v>
                </c:pt>
                <c:pt idx="5">
                  <c:v>4.100790513833992E-2</c:v>
                </c:pt>
                <c:pt idx="6">
                  <c:v>4.6689723320158104E-2</c:v>
                </c:pt>
                <c:pt idx="7">
                  <c:v>3.1126482213438736E-2</c:v>
                </c:pt>
                <c:pt idx="8">
                  <c:v>2.6432806324110672E-2</c:v>
                </c:pt>
                <c:pt idx="9">
                  <c:v>3.0879446640316204E-2</c:v>
                </c:pt>
                <c:pt idx="10">
                  <c:v>3.0385375494071148E-2</c:v>
                </c:pt>
                <c:pt idx="11">
                  <c:v>3.8537549407114624E-2</c:v>
                </c:pt>
                <c:pt idx="12">
                  <c:v>3.7055335968379448E-2</c:v>
                </c:pt>
                <c:pt idx="13">
                  <c:v>2.9891304347826088E-2</c:v>
                </c:pt>
                <c:pt idx="14">
                  <c:v>2.1245059288537548E-2</c:v>
                </c:pt>
                <c:pt idx="15">
                  <c:v>1.8774703557312252E-2</c:v>
                </c:pt>
                <c:pt idx="16">
                  <c:v>1.1610671936758894E-2</c:v>
                </c:pt>
                <c:pt idx="17">
                  <c:v>8.6462450592885379E-3</c:v>
                </c:pt>
                <c:pt idx="18">
                  <c:v>3.952569169960474E-3</c:v>
                </c:pt>
                <c:pt idx="19">
                  <c:v>2.4703557312252963E-4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2-43E8-AF55-EB2C7D09A9A3}"/>
            </c:ext>
          </c:extLst>
        </c:ser>
        <c:ser>
          <c:idx val="1"/>
          <c:order val="1"/>
          <c:tx>
            <c:strRef>
              <c:f>Birting!$X$34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Birting!$V$35:$V$55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Birting!$X$35:$X$55</c:f>
              <c:numCache>
                <c:formatCode>0.00%</c:formatCode>
                <c:ptCount val="21"/>
                <c:pt idx="0">
                  <c:v>-2.2233201581027668E-2</c:v>
                </c:pt>
                <c:pt idx="1">
                  <c:v>-2.5444664031620552E-2</c:v>
                </c:pt>
                <c:pt idx="2">
                  <c:v>-2.766798418972332E-2</c:v>
                </c:pt>
                <c:pt idx="3">
                  <c:v>-2.8409090909090908E-2</c:v>
                </c:pt>
                <c:pt idx="4">
                  <c:v>-2.66798418972332E-2</c:v>
                </c:pt>
                <c:pt idx="5">
                  <c:v>-3.6067193675889328E-2</c:v>
                </c:pt>
                <c:pt idx="6">
                  <c:v>-3.483201581027668E-2</c:v>
                </c:pt>
                <c:pt idx="7">
                  <c:v>-2.9891304347826088E-2</c:v>
                </c:pt>
                <c:pt idx="8">
                  <c:v>-2.5691699604743084E-2</c:v>
                </c:pt>
                <c:pt idx="9">
                  <c:v>-2.6185770750988144E-2</c:v>
                </c:pt>
                <c:pt idx="10">
                  <c:v>-2.717391304347826E-2</c:v>
                </c:pt>
                <c:pt idx="11">
                  <c:v>-3.4090909090909088E-2</c:v>
                </c:pt>
                <c:pt idx="12">
                  <c:v>-2.8409090909090908E-2</c:v>
                </c:pt>
                <c:pt idx="13">
                  <c:v>-2.4209486166007904E-2</c:v>
                </c:pt>
                <c:pt idx="14">
                  <c:v>-2.2233201581027668E-2</c:v>
                </c:pt>
                <c:pt idx="15">
                  <c:v>-1.6057312252964428E-2</c:v>
                </c:pt>
                <c:pt idx="16">
                  <c:v>-9.634387351778656E-3</c:v>
                </c:pt>
                <c:pt idx="17">
                  <c:v>-7.658102766798419E-3</c:v>
                </c:pt>
                <c:pt idx="18">
                  <c:v>-6.175889328063241E-3</c:v>
                </c:pt>
                <c:pt idx="19">
                  <c:v>-7.4110671936758888E-4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2-43E8-AF55-EB2C7D09A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29987800"/>
        <c:axId val="829986720"/>
      </c:barChart>
      <c:catAx>
        <c:axId val="829987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986720"/>
        <c:crosses val="autoZero"/>
        <c:auto val="1"/>
        <c:lblAlgn val="ctr"/>
        <c:lblOffset val="100"/>
        <c:noMultiLvlLbl val="0"/>
      </c:catAx>
      <c:valAx>
        <c:axId val="82998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98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Birting!$AG$34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Birting!$AF$35:$AF$55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Birting!$AG$35:$AG$55</c:f>
              <c:numCache>
                <c:formatCode>0.00%</c:formatCode>
                <c:ptCount val="21"/>
                <c:pt idx="0">
                  <c:v>2.1596244131455399E-2</c:v>
                </c:pt>
                <c:pt idx="1">
                  <c:v>1.6901408450704224E-2</c:v>
                </c:pt>
                <c:pt idx="2">
                  <c:v>2.5352112676056339E-2</c:v>
                </c:pt>
                <c:pt idx="3">
                  <c:v>1.9718309859154931E-2</c:v>
                </c:pt>
                <c:pt idx="4">
                  <c:v>3.7558685446009391E-2</c:v>
                </c:pt>
                <c:pt idx="5">
                  <c:v>5.3521126760563378E-2</c:v>
                </c:pt>
                <c:pt idx="6">
                  <c:v>4.4131455399061034E-2</c:v>
                </c:pt>
                <c:pt idx="7">
                  <c:v>3.2863849765258218E-2</c:v>
                </c:pt>
                <c:pt idx="8">
                  <c:v>3.3802816901408447E-2</c:v>
                </c:pt>
                <c:pt idx="9">
                  <c:v>3.8497652582159626E-2</c:v>
                </c:pt>
                <c:pt idx="10">
                  <c:v>3.8497652582159626E-2</c:v>
                </c:pt>
                <c:pt idx="11">
                  <c:v>3.8497652582159626E-2</c:v>
                </c:pt>
                <c:pt idx="12">
                  <c:v>4.507042253521127E-2</c:v>
                </c:pt>
                <c:pt idx="13">
                  <c:v>3.9436619718309862E-2</c:v>
                </c:pt>
                <c:pt idx="14">
                  <c:v>2.6291079812206571E-2</c:v>
                </c:pt>
                <c:pt idx="15">
                  <c:v>2.5352112676056339E-2</c:v>
                </c:pt>
                <c:pt idx="16">
                  <c:v>1.3145539906103286E-2</c:v>
                </c:pt>
                <c:pt idx="17">
                  <c:v>5.6338028169014088E-3</c:v>
                </c:pt>
                <c:pt idx="18">
                  <c:v>2.8169014084507044E-3</c:v>
                </c:pt>
                <c:pt idx="19">
                  <c:v>9.3896713615023472E-4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2-4B6E-823B-DF86BD37DB4F}"/>
            </c:ext>
          </c:extLst>
        </c:ser>
        <c:ser>
          <c:idx val="1"/>
          <c:order val="1"/>
          <c:tx>
            <c:strRef>
              <c:f>Birting!$AH$34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Birting!$AF$35:$AF$55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Birting!$AH$35:$AH$55</c:f>
              <c:numCache>
                <c:formatCode>0.00%</c:formatCode>
                <c:ptCount val="21"/>
                <c:pt idx="0">
                  <c:v>-2.7230046948356807E-2</c:v>
                </c:pt>
                <c:pt idx="1">
                  <c:v>-2.7230046948356807E-2</c:v>
                </c:pt>
                <c:pt idx="2">
                  <c:v>-2.2535211267605635E-2</c:v>
                </c:pt>
                <c:pt idx="3">
                  <c:v>-2.7230046948356807E-2</c:v>
                </c:pt>
                <c:pt idx="4">
                  <c:v>-3.0046948356807511E-2</c:v>
                </c:pt>
                <c:pt idx="5">
                  <c:v>-3.5680751173708919E-2</c:v>
                </c:pt>
                <c:pt idx="6">
                  <c:v>-3.4741784037558683E-2</c:v>
                </c:pt>
                <c:pt idx="7">
                  <c:v>-2.7230046948356807E-2</c:v>
                </c:pt>
                <c:pt idx="8">
                  <c:v>-2.9107981220657279E-2</c:v>
                </c:pt>
                <c:pt idx="9">
                  <c:v>-1.7840375586854459E-2</c:v>
                </c:pt>
                <c:pt idx="10">
                  <c:v>-3.3802816901408447E-2</c:v>
                </c:pt>
                <c:pt idx="11">
                  <c:v>-3.1924882629107983E-2</c:v>
                </c:pt>
                <c:pt idx="12">
                  <c:v>-3.7558685446009391E-2</c:v>
                </c:pt>
                <c:pt idx="13">
                  <c:v>-2.5352112676056339E-2</c:v>
                </c:pt>
                <c:pt idx="14">
                  <c:v>-2.2535211267605635E-2</c:v>
                </c:pt>
                <c:pt idx="15">
                  <c:v>-1.1267605633802818E-2</c:v>
                </c:pt>
                <c:pt idx="16">
                  <c:v>-1.6901408450704224E-2</c:v>
                </c:pt>
                <c:pt idx="17">
                  <c:v>-5.6338028169014088E-3</c:v>
                </c:pt>
                <c:pt idx="18">
                  <c:v>-5.6338028169014088E-3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2-4B6E-823B-DF86BD37D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12333584"/>
        <c:axId val="412331064"/>
      </c:barChart>
      <c:catAx>
        <c:axId val="41233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31064"/>
        <c:crosses val="autoZero"/>
        <c:auto val="1"/>
        <c:lblAlgn val="ctr"/>
        <c:lblOffset val="100"/>
        <c:noMultiLvlLbl val="0"/>
      </c:catAx>
      <c:valAx>
        <c:axId val="412331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3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Birting!$AF$8:$AF$28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Birting!$AG$8:$AG$28</c:f>
              <c:numCache>
                <c:formatCode>0.00%</c:formatCode>
                <c:ptCount val="21"/>
                <c:pt idx="0">
                  <c:v>2.5352112676056339E-2</c:v>
                </c:pt>
                <c:pt idx="1">
                  <c:v>1.5023474178403756E-2</c:v>
                </c:pt>
                <c:pt idx="2">
                  <c:v>2.4413145539906103E-2</c:v>
                </c:pt>
                <c:pt idx="3">
                  <c:v>1.9718309859154931E-2</c:v>
                </c:pt>
                <c:pt idx="4">
                  <c:v>2.9107981220657279E-2</c:v>
                </c:pt>
                <c:pt idx="5">
                  <c:v>5.4460093896713614E-2</c:v>
                </c:pt>
                <c:pt idx="6">
                  <c:v>4.9765258215962442E-2</c:v>
                </c:pt>
                <c:pt idx="7">
                  <c:v>3.9436619718309862E-2</c:v>
                </c:pt>
                <c:pt idx="8">
                  <c:v>2.8169014084507043E-2</c:v>
                </c:pt>
                <c:pt idx="9">
                  <c:v>3.7558685446009391E-2</c:v>
                </c:pt>
                <c:pt idx="10">
                  <c:v>3.6619718309859155E-2</c:v>
                </c:pt>
                <c:pt idx="11">
                  <c:v>4.507042253521127E-2</c:v>
                </c:pt>
                <c:pt idx="12">
                  <c:v>4.2253521126760563E-2</c:v>
                </c:pt>
                <c:pt idx="13">
                  <c:v>4.2253521126760563E-2</c:v>
                </c:pt>
                <c:pt idx="14">
                  <c:v>2.7230046948356807E-2</c:v>
                </c:pt>
                <c:pt idx="15">
                  <c:v>2.5352112676056339E-2</c:v>
                </c:pt>
                <c:pt idx="16">
                  <c:v>1.5023474178403756E-2</c:v>
                </c:pt>
                <c:pt idx="17">
                  <c:v>5.6338028169014088E-3</c:v>
                </c:pt>
                <c:pt idx="18">
                  <c:v>1.8779342723004694E-3</c:v>
                </c:pt>
                <c:pt idx="19">
                  <c:v>1.8779342723004694E-3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7-4B65-95B6-A9D2B5273C30}"/>
            </c:ext>
          </c:extLst>
        </c:ser>
        <c:ser>
          <c:idx val="1"/>
          <c:order val="1"/>
          <c:tx>
            <c:strRef>
              <c:f>Birting!$AH$7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Birting!$AF$8:$AF$28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Birting!$AH$8:$AH$28</c:f>
              <c:numCache>
                <c:formatCode>0.00%</c:formatCode>
                <c:ptCount val="21"/>
                <c:pt idx="0">
                  <c:v>-1.9718309859154931E-2</c:v>
                </c:pt>
                <c:pt idx="1">
                  <c:v>-2.1596244131455399E-2</c:v>
                </c:pt>
                <c:pt idx="2">
                  <c:v>-2.9107981220657279E-2</c:v>
                </c:pt>
                <c:pt idx="3">
                  <c:v>-2.5352112676056339E-2</c:v>
                </c:pt>
                <c:pt idx="4">
                  <c:v>-3.3802816901408447E-2</c:v>
                </c:pt>
                <c:pt idx="5">
                  <c:v>-4.1314553990610327E-2</c:v>
                </c:pt>
                <c:pt idx="6">
                  <c:v>-3.6619718309859155E-2</c:v>
                </c:pt>
                <c:pt idx="7">
                  <c:v>-2.3474178403755867E-2</c:v>
                </c:pt>
                <c:pt idx="8">
                  <c:v>-3.0985915492957747E-2</c:v>
                </c:pt>
                <c:pt idx="9">
                  <c:v>-2.1596244131455399E-2</c:v>
                </c:pt>
                <c:pt idx="10">
                  <c:v>-3.3802816901408447E-2</c:v>
                </c:pt>
                <c:pt idx="11">
                  <c:v>-3.5680751173708919E-2</c:v>
                </c:pt>
                <c:pt idx="12">
                  <c:v>-2.7230046948356807E-2</c:v>
                </c:pt>
                <c:pt idx="13">
                  <c:v>-2.9107981220657279E-2</c:v>
                </c:pt>
                <c:pt idx="14">
                  <c:v>-2.4413145539906103E-2</c:v>
                </c:pt>
                <c:pt idx="15">
                  <c:v>-1.4084507042253521E-2</c:v>
                </c:pt>
                <c:pt idx="16">
                  <c:v>-1.4084507042253521E-2</c:v>
                </c:pt>
                <c:pt idx="17">
                  <c:v>-6.5727699530516428E-3</c:v>
                </c:pt>
                <c:pt idx="18">
                  <c:v>-5.6338028169014088E-3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7-4B65-95B6-A9D2B5273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30005800"/>
        <c:axId val="830006520"/>
      </c:barChart>
      <c:catAx>
        <c:axId val="830005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006520"/>
        <c:crosses val="autoZero"/>
        <c:auto val="1"/>
        <c:lblAlgn val="ctr"/>
        <c:lblOffset val="100"/>
        <c:noMultiLvlLbl val="0"/>
      </c:catAx>
      <c:valAx>
        <c:axId val="830006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00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Birting!$V$8:$V$28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Birting!$W$8:$W$28</c:f>
              <c:numCache>
                <c:formatCode>0.00%</c:formatCode>
                <c:ptCount val="21"/>
                <c:pt idx="0">
                  <c:v>2.7915019762845848E-2</c:v>
                </c:pt>
                <c:pt idx="1">
                  <c:v>2.9644268774703556E-2</c:v>
                </c:pt>
                <c:pt idx="2">
                  <c:v>2.6432806324110672E-2</c:v>
                </c:pt>
                <c:pt idx="3">
                  <c:v>2.8409090909090908E-2</c:v>
                </c:pt>
                <c:pt idx="4">
                  <c:v>3.1373517786561264E-2</c:v>
                </c:pt>
                <c:pt idx="5">
                  <c:v>4.0513833992094864E-2</c:v>
                </c:pt>
                <c:pt idx="6">
                  <c:v>5.2371541501976288E-2</c:v>
                </c:pt>
                <c:pt idx="7">
                  <c:v>3.384387351778656E-2</c:v>
                </c:pt>
                <c:pt idx="8">
                  <c:v>3.3102766798418976E-2</c:v>
                </c:pt>
                <c:pt idx="9">
                  <c:v>2.766798418972332E-2</c:v>
                </c:pt>
                <c:pt idx="10">
                  <c:v>3.1620553359683792E-2</c:v>
                </c:pt>
                <c:pt idx="11">
                  <c:v>3.3349802371541504E-2</c:v>
                </c:pt>
                <c:pt idx="12">
                  <c:v>3.5573122529644272E-2</c:v>
                </c:pt>
                <c:pt idx="13">
                  <c:v>3.3102766798418976E-2</c:v>
                </c:pt>
                <c:pt idx="14">
                  <c:v>2.2480237154150196E-2</c:v>
                </c:pt>
                <c:pt idx="15">
                  <c:v>1.8280632411067192E-2</c:v>
                </c:pt>
                <c:pt idx="16">
                  <c:v>1.1116600790513834E-2</c:v>
                </c:pt>
                <c:pt idx="17">
                  <c:v>9.1403162055335961E-3</c:v>
                </c:pt>
                <c:pt idx="18">
                  <c:v>3.458498023715415E-3</c:v>
                </c:pt>
                <c:pt idx="19">
                  <c:v>2.4703557312252963E-4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1-44E5-A711-99952455BB76}"/>
            </c:ext>
          </c:extLst>
        </c:ser>
        <c:ser>
          <c:idx val="1"/>
          <c:order val="1"/>
          <c:tx>
            <c:strRef>
              <c:f>Birting!$X$7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Birting!$V$8:$V$28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Birting!$X$8:$X$28</c:f>
              <c:numCache>
                <c:formatCode>0.00%</c:formatCode>
                <c:ptCount val="21"/>
                <c:pt idx="0">
                  <c:v>-2.6185770750988144E-2</c:v>
                </c:pt>
                <c:pt idx="1">
                  <c:v>-2.5444664031620552E-2</c:v>
                </c:pt>
                <c:pt idx="2">
                  <c:v>-2.5938735177865612E-2</c:v>
                </c:pt>
                <c:pt idx="3">
                  <c:v>-2.816205533596838E-2</c:v>
                </c:pt>
                <c:pt idx="4">
                  <c:v>-3.2608695652173912E-2</c:v>
                </c:pt>
                <c:pt idx="5">
                  <c:v>-3.8784584980237152E-2</c:v>
                </c:pt>
                <c:pt idx="6">
                  <c:v>-4.0760869565217392E-2</c:v>
                </c:pt>
                <c:pt idx="7">
                  <c:v>-3.1373517786561264E-2</c:v>
                </c:pt>
                <c:pt idx="8">
                  <c:v>-2.7420948616600792E-2</c:v>
                </c:pt>
                <c:pt idx="9">
                  <c:v>-2.3468379446640316E-2</c:v>
                </c:pt>
                <c:pt idx="10">
                  <c:v>-2.5938735177865612E-2</c:v>
                </c:pt>
                <c:pt idx="11">
                  <c:v>-3.285573122529644E-2</c:v>
                </c:pt>
                <c:pt idx="12">
                  <c:v>-3.3596837944664032E-2</c:v>
                </c:pt>
                <c:pt idx="13">
                  <c:v>-2.4209486166007904E-2</c:v>
                </c:pt>
                <c:pt idx="14">
                  <c:v>-2.1245059288537548E-2</c:v>
                </c:pt>
                <c:pt idx="15">
                  <c:v>-1.7045454545454544E-2</c:v>
                </c:pt>
                <c:pt idx="16">
                  <c:v>-1.0622529644268774E-2</c:v>
                </c:pt>
                <c:pt idx="17">
                  <c:v>-7.9051383399209481E-3</c:v>
                </c:pt>
                <c:pt idx="18">
                  <c:v>-6.91699604743083E-3</c:v>
                </c:pt>
                <c:pt idx="19">
                  <c:v>-7.4110671936758888E-4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1-44E5-A711-99952455B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52680"/>
        <c:axId val="942856280"/>
      </c:barChart>
      <c:catAx>
        <c:axId val="942852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6280"/>
        <c:crosses val="autoZero"/>
        <c:auto val="1"/>
        <c:lblAlgn val="ctr"/>
        <c:lblOffset val="100"/>
        <c:noMultiLvlLbl val="0"/>
      </c:catAx>
      <c:valAx>
        <c:axId val="942856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Birting!$M$34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Birting!$L$35:$L$55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Birting!$M$35:$M$55</c:f>
              <c:numCache>
                <c:formatCode>0.00%</c:formatCode>
                <c:ptCount val="21"/>
                <c:pt idx="0">
                  <c:v>3.0036700791964459E-2</c:v>
                </c:pt>
                <c:pt idx="1">
                  <c:v>3.3996523082866527E-2</c:v>
                </c:pt>
                <c:pt idx="2">
                  <c:v>3.8728993625651922E-2</c:v>
                </c:pt>
                <c:pt idx="3">
                  <c:v>3.8246088468224838E-2</c:v>
                </c:pt>
                <c:pt idx="4">
                  <c:v>3.9743094456248795E-2</c:v>
                </c:pt>
                <c:pt idx="5">
                  <c:v>3.6604210932972767E-2</c:v>
                </c:pt>
                <c:pt idx="6">
                  <c:v>3.7618311763569633E-2</c:v>
                </c:pt>
                <c:pt idx="7">
                  <c:v>3.1726868842959242E-2</c:v>
                </c:pt>
                <c:pt idx="8">
                  <c:v>3.0905930075333203E-2</c:v>
                </c:pt>
                <c:pt idx="9">
                  <c:v>3.129225420127487E-2</c:v>
                </c:pt>
                <c:pt idx="10">
                  <c:v>2.9264052540081128E-2</c:v>
                </c:pt>
                <c:pt idx="11">
                  <c:v>3.1243963685532162E-2</c:v>
                </c:pt>
                <c:pt idx="12">
                  <c:v>2.8105080162256133E-2</c:v>
                </c:pt>
                <c:pt idx="13">
                  <c:v>2.6752945721460305E-2</c:v>
                </c:pt>
                <c:pt idx="14">
                  <c:v>2.0668340737879081E-2</c:v>
                </c:pt>
                <c:pt idx="15">
                  <c:v>1.598416071083639E-2</c:v>
                </c:pt>
                <c:pt idx="16">
                  <c:v>8.3059687077457981E-3</c:v>
                </c:pt>
                <c:pt idx="17">
                  <c:v>5.2636662159551862E-3</c:v>
                </c:pt>
                <c:pt idx="18">
                  <c:v>2.511106818620823E-3</c:v>
                </c:pt>
                <c:pt idx="19">
                  <c:v>3.8632412594166504E-4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7-4C53-ACEC-06DB7F9E5610}"/>
            </c:ext>
          </c:extLst>
        </c:ser>
        <c:ser>
          <c:idx val="1"/>
          <c:order val="1"/>
          <c:tx>
            <c:strRef>
              <c:f>Birting!$N$34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Birting!$L$35:$L$55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Birting!$N$35:$N$55</c:f>
              <c:numCache>
                <c:formatCode>0.00%</c:formatCode>
                <c:ptCount val="21"/>
                <c:pt idx="0">
                  <c:v>-2.8732856866911339E-2</c:v>
                </c:pt>
                <c:pt idx="1">
                  <c:v>-3.240293606335716E-2</c:v>
                </c:pt>
                <c:pt idx="2">
                  <c:v>-3.4334556693065482E-2</c:v>
                </c:pt>
                <c:pt idx="3">
                  <c:v>-3.6266177322773804E-2</c:v>
                </c:pt>
                <c:pt idx="4">
                  <c:v>-3.6942244543171722E-2</c:v>
                </c:pt>
                <c:pt idx="5">
                  <c:v>-3.4141394630094649E-2</c:v>
                </c:pt>
                <c:pt idx="6">
                  <c:v>-3.4624299787521733E-2</c:v>
                </c:pt>
                <c:pt idx="7">
                  <c:v>-3.0761058528105081E-2</c:v>
                </c:pt>
                <c:pt idx="8">
                  <c:v>-3.240293606335716E-2</c:v>
                </c:pt>
                <c:pt idx="9">
                  <c:v>-3.3079003283755071E-2</c:v>
                </c:pt>
                <c:pt idx="10">
                  <c:v>-3.2064902453158198E-2</c:v>
                </c:pt>
                <c:pt idx="11">
                  <c:v>-3.1630287811473826E-2</c:v>
                </c:pt>
                <c:pt idx="12">
                  <c:v>-2.9167471508595711E-2</c:v>
                </c:pt>
                <c:pt idx="13">
                  <c:v>-2.5497392312149893E-2</c:v>
                </c:pt>
                <c:pt idx="14">
                  <c:v>-2.4241838902839482E-2</c:v>
                </c:pt>
                <c:pt idx="15">
                  <c:v>-1.5839289163608269E-2</c:v>
                </c:pt>
                <c:pt idx="16">
                  <c:v>-9.7546841800270432E-3</c:v>
                </c:pt>
                <c:pt idx="17">
                  <c:v>-6.7606722039791388E-3</c:v>
                </c:pt>
                <c:pt idx="18">
                  <c:v>-3.3803361019895694E-3</c:v>
                </c:pt>
                <c:pt idx="19">
                  <c:v>-9.658103148541626E-4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7-4C53-ACEC-06DB7F9E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32880"/>
        <c:axId val="942840440"/>
      </c:barChart>
      <c:catAx>
        <c:axId val="94283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40440"/>
        <c:crosses val="autoZero"/>
        <c:auto val="1"/>
        <c:lblAlgn val="ctr"/>
        <c:lblOffset val="100"/>
        <c:noMultiLvlLbl val="0"/>
      </c:catAx>
      <c:valAx>
        <c:axId val="94284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3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Birting!$C$113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Birting!$B$114:$B$134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Birting!$C$114:$C$134</c:f>
              <c:numCache>
                <c:formatCode>0.00%</c:formatCode>
                <c:ptCount val="21"/>
                <c:pt idx="0">
                  <c:v>3.0684246941799654E-2</c:v>
                </c:pt>
                <c:pt idx="1">
                  <c:v>3.3757153541685923E-2</c:v>
                </c:pt>
                <c:pt idx="2">
                  <c:v>3.3059656966142006E-2</c:v>
                </c:pt>
                <c:pt idx="3">
                  <c:v>3.0913944609247852E-2</c:v>
                </c:pt>
                <c:pt idx="4">
                  <c:v>3.7648007932973099E-2</c:v>
                </c:pt>
                <c:pt idx="5">
                  <c:v>4.4264421231907811E-2</c:v>
                </c:pt>
                <c:pt idx="6">
                  <c:v>3.9169054682050806E-2</c:v>
                </c:pt>
                <c:pt idx="7">
                  <c:v>3.8236258056925806E-2</c:v>
                </c:pt>
                <c:pt idx="8">
                  <c:v>3.3759954732752367E-2</c:v>
                </c:pt>
                <c:pt idx="9">
                  <c:v>3.2737519993501239E-2</c:v>
                </c:pt>
                <c:pt idx="10">
                  <c:v>3.1208069671224206E-2</c:v>
                </c:pt>
                <c:pt idx="11">
                  <c:v>3.08495172147197E-2</c:v>
                </c:pt>
                <c:pt idx="12">
                  <c:v>2.7944682078819914E-2</c:v>
                </c:pt>
                <c:pt idx="13">
                  <c:v>2.347398113677936E-2</c:v>
                </c:pt>
                <c:pt idx="14">
                  <c:v>1.8165724065872808E-2</c:v>
                </c:pt>
                <c:pt idx="15">
                  <c:v>1.152690123840657E-2</c:v>
                </c:pt>
                <c:pt idx="16">
                  <c:v>7.8237266485709726E-3</c:v>
                </c:pt>
                <c:pt idx="17">
                  <c:v>4.8796748377410073E-3</c:v>
                </c:pt>
                <c:pt idx="18">
                  <c:v>1.7395396522601411E-3</c:v>
                </c:pt>
                <c:pt idx="19">
                  <c:v>2.8852267984346943E-4</c:v>
                </c:pt>
                <c:pt idx="20">
                  <c:v>3.0813101730855962E-5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D-4E9E-9847-6F8C430E21C4}"/>
            </c:ext>
          </c:extLst>
        </c:ser>
        <c:ser>
          <c:idx val="1"/>
          <c:order val="1"/>
          <c:tx>
            <c:strRef>
              <c:f>Birting!$D$113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Birting!$B$114:$B$134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Birting!$D$114:$D$134</c:f>
              <c:numCache>
                <c:formatCode>0.00%</c:formatCode>
                <c:ptCount val="21"/>
                <c:pt idx="0">
                  <c:v>-2.8779437016619468E-2</c:v>
                </c:pt>
                <c:pt idx="1">
                  <c:v>-3.2406979447661147E-2</c:v>
                </c:pt>
                <c:pt idx="2">
                  <c:v>-3.1280900638951684E-2</c:v>
                </c:pt>
                <c:pt idx="3">
                  <c:v>-3.0558193343809787E-2</c:v>
                </c:pt>
                <c:pt idx="4">
                  <c:v>-3.493925617172422E-2</c:v>
                </c:pt>
                <c:pt idx="5">
                  <c:v>-3.8569599793832336E-2</c:v>
                </c:pt>
                <c:pt idx="6">
                  <c:v>-3.3631099943696056E-2</c:v>
                </c:pt>
                <c:pt idx="7">
                  <c:v>-3.364510589902827E-2</c:v>
                </c:pt>
                <c:pt idx="8">
                  <c:v>-3.0787891011257985E-2</c:v>
                </c:pt>
                <c:pt idx="9">
                  <c:v>-3.0440543319019246E-2</c:v>
                </c:pt>
                <c:pt idx="10">
                  <c:v>-3.0670240986467447E-2</c:v>
                </c:pt>
                <c:pt idx="11">
                  <c:v>-3.0320092103162263E-2</c:v>
                </c:pt>
                <c:pt idx="12">
                  <c:v>-2.760853915084694E-2</c:v>
                </c:pt>
                <c:pt idx="13">
                  <c:v>-2.2871725057494446E-2</c:v>
                </c:pt>
                <c:pt idx="14">
                  <c:v>-1.8288976472796235E-2</c:v>
                </c:pt>
                <c:pt idx="15">
                  <c:v>-1.2849063421766935E-2</c:v>
                </c:pt>
                <c:pt idx="16">
                  <c:v>-9.2131174175259321E-3</c:v>
                </c:pt>
                <c:pt idx="17">
                  <c:v>-6.7956895271869596E-3</c:v>
                </c:pt>
                <c:pt idx="18">
                  <c:v>-3.2913995030687047E-3</c:v>
                </c:pt>
                <c:pt idx="19">
                  <c:v>-7.8433349860360622E-4</c:v>
                </c:pt>
                <c:pt idx="20">
                  <c:v>-1.0644526052477514E-4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D-4E9E-9847-6F8C430E2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9718400"/>
        <c:axId val="1129712496"/>
      </c:barChart>
      <c:catAx>
        <c:axId val="112971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712496"/>
        <c:crosses val="autoZero"/>
        <c:auto val="1"/>
        <c:lblAlgn val="ctr"/>
        <c:lblOffset val="100"/>
        <c:noMultiLvlLbl val="0"/>
      </c:catAx>
      <c:valAx>
        <c:axId val="1129712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71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Birting!$B$35:$B$55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Birting!$C$35:$C$55</c:f>
              <c:numCache>
                <c:formatCode>0.00%</c:formatCode>
                <c:ptCount val="21"/>
                <c:pt idx="0">
                  <c:v>3.112041171656588E-2</c:v>
                </c:pt>
                <c:pt idx="1">
                  <c:v>3.1916821829326564E-2</c:v>
                </c:pt>
                <c:pt idx="2">
                  <c:v>3.4404916871261682E-2</c:v>
                </c:pt>
                <c:pt idx="3">
                  <c:v>3.1230261387291493E-2</c:v>
                </c:pt>
                <c:pt idx="4">
                  <c:v>3.5863171250144175E-2</c:v>
                </c:pt>
                <c:pt idx="5">
                  <c:v>4.4030494268593429E-2</c:v>
                </c:pt>
                <c:pt idx="6">
                  <c:v>4.2621672241537456E-2</c:v>
                </c:pt>
                <c:pt idx="7">
                  <c:v>3.8106850774714804E-2</c:v>
                </c:pt>
                <c:pt idx="8">
                  <c:v>3.5311176654747978E-2</c:v>
                </c:pt>
                <c:pt idx="9">
                  <c:v>3.3523373263688643E-2</c:v>
                </c:pt>
                <c:pt idx="10">
                  <c:v>3.0367941472095438E-2</c:v>
                </c:pt>
                <c:pt idx="11">
                  <c:v>3.0063108635831864E-2</c:v>
                </c:pt>
                <c:pt idx="12">
                  <c:v>2.893165702735806E-2</c:v>
                </c:pt>
                <c:pt idx="13">
                  <c:v>2.3815408613312682E-2</c:v>
                </c:pt>
                <c:pt idx="14">
                  <c:v>1.9608166224521741E-2</c:v>
                </c:pt>
                <c:pt idx="15">
                  <c:v>1.3168229278232739E-2</c:v>
                </c:pt>
                <c:pt idx="16">
                  <c:v>7.9778323364475719E-3</c:v>
                </c:pt>
                <c:pt idx="17">
                  <c:v>4.7482520171145785E-3</c:v>
                </c:pt>
                <c:pt idx="18">
                  <c:v>1.9718015895247355E-3</c:v>
                </c:pt>
                <c:pt idx="19">
                  <c:v>3.5701142985823902E-4</c:v>
                </c:pt>
                <c:pt idx="20">
                  <c:v>1.9223692376982101E-5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C-45C8-BBA1-6737E89F89C6}"/>
            </c:ext>
          </c:extLst>
        </c:ser>
        <c:ser>
          <c:idx val="1"/>
          <c:order val="1"/>
          <c:tx>
            <c:strRef>
              <c:f>Birting!$D$34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Birting!$B$35:$B$55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Birting!$D$35:$D$55</c:f>
              <c:numCache>
                <c:formatCode>0.00%</c:formatCode>
                <c:ptCount val="21"/>
                <c:pt idx="0">
                  <c:v>-2.8821807356632447E-2</c:v>
                </c:pt>
                <c:pt idx="1">
                  <c:v>-3.0760654044939502E-2</c:v>
                </c:pt>
                <c:pt idx="2">
                  <c:v>-3.2435861523505083E-2</c:v>
                </c:pt>
                <c:pt idx="3">
                  <c:v>-3.0019168767541619E-2</c:v>
                </c:pt>
                <c:pt idx="4">
                  <c:v>-3.4072621617316702E-2</c:v>
                </c:pt>
                <c:pt idx="5">
                  <c:v>-3.8963678206374579E-2</c:v>
                </c:pt>
                <c:pt idx="6">
                  <c:v>-3.6261376306524519E-2</c:v>
                </c:pt>
                <c:pt idx="7">
                  <c:v>-3.3476687153630259E-2</c:v>
                </c:pt>
                <c:pt idx="8">
                  <c:v>-3.229031070979365E-2</c:v>
                </c:pt>
                <c:pt idx="9">
                  <c:v>-3.1049009430594233E-2</c:v>
                </c:pt>
                <c:pt idx="10">
                  <c:v>-2.9261206039534898E-2</c:v>
                </c:pt>
                <c:pt idx="11">
                  <c:v>-3.0238868108992845E-2</c:v>
                </c:pt>
                <c:pt idx="12">
                  <c:v>-2.8365931223121157E-2</c:v>
                </c:pt>
                <c:pt idx="13">
                  <c:v>-2.4010391778850643E-2</c:v>
                </c:pt>
                <c:pt idx="14">
                  <c:v>-1.9300587146490029E-2</c:v>
                </c:pt>
                <c:pt idx="15">
                  <c:v>-1.4242009809575596E-2</c:v>
                </c:pt>
                <c:pt idx="16">
                  <c:v>-9.1724475055886025E-3</c:v>
                </c:pt>
                <c:pt idx="17">
                  <c:v>-6.4344444627527225E-3</c:v>
                </c:pt>
                <c:pt idx="18">
                  <c:v>-3.5536368479735484E-3</c:v>
                </c:pt>
                <c:pt idx="19">
                  <c:v>-8.0464883806510791E-4</c:v>
                </c:pt>
                <c:pt idx="20">
                  <c:v>-9.8864703653050805E-5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C-45C8-BBA1-6737E89F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45840"/>
        <c:axId val="942847640"/>
      </c:barChart>
      <c:catAx>
        <c:axId val="94284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47640"/>
        <c:crosses val="autoZero"/>
        <c:auto val="1"/>
        <c:lblAlgn val="ctr"/>
        <c:lblOffset val="100"/>
        <c:noMultiLvlLbl val="0"/>
      </c:catAx>
      <c:valAx>
        <c:axId val="94284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4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Birting!$B$8:$B$28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Birting!$C$8:$C$28</c:f>
              <c:numCache>
                <c:formatCode>0.00%</c:formatCode>
                <c:ptCount val="21"/>
                <c:pt idx="0">
                  <c:v>3.3125168207308299E-2</c:v>
                </c:pt>
                <c:pt idx="1">
                  <c:v>3.1296171189726857E-2</c:v>
                </c:pt>
                <c:pt idx="2">
                  <c:v>3.5456727468459411E-2</c:v>
                </c:pt>
                <c:pt idx="3">
                  <c:v>3.3564566890210749E-2</c:v>
                </c:pt>
                <c:pt idx="4">
                  <c:v>3.7431275299752292E-2</c:v>
                </c:pt>
                <c:pt idx="5">
                  <c:v>4.5321227899619371E-2</c:v>
                </c:pt>
                <c:pt idx="6">
                  <c:v>4.7949381271729638E-2</c:v>
                </c:pt>
                <c:pt idx="7">
                  <c:v>4.0630646959635738E-2</c:v>
                </c:pt>
                <c:pt idx="8">
                  <c:v>3.9084512844172747E-2</c:v>
                </c:pt>
                <c:pt idx="9">
                  <c:v>3.5231535643471909E-2</c:v>
                </c:pt>
                <c:pt idx="10">
                  <c:v>3.2142013654314072E-2</c:v>
                </c:pt>
                <c:pt idx="11">
                  <c:v>3.0906204858650935E-2</c:v>
                </c:pt>
                <c:pt idx="12">
                  <c:v>2.9313384633129561E-2</c:v>
                </c:pt>
                <c:pt idx="13">
                  <c:v>2.5691091740952507E-2</c:v>
                </c:pt>
                <c:pt idx="14">
                  <c:v>2.0679200514096458E-2</c:v>
                </c:pt>
                <c:pt idx="15">
                  <c:v>1.4898361592161128E-2</c:v>
                </c:pt>
                <c:pt idx="16">
                  <c:v>8.592990492510999E-3</c:v>
                </c:pt>
                <c:pt idx="17">
                  <c:v>4.9047877978985761E-3</c:v>
                </c:pt>
                <c:pt idx="18">
                  <c:v>2.1228448867724519E-3</c:v>
                </c:pt>
                <c:pt idx="19">
                  <c:v>3.8722008930778228E-4</c:v>
                </c:pt>
                <c:pt idx="20">
                  <c:v>4.1193626522104498E-5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7-4FD3-81E8-50E7AFA144BA}"/>
            </c:ext>
          </c:extLst>
        </c:ser>
        <c:ser>
          <c:idx val="1"/>
          <c:order val="1"/>
          <c:tx>
            <c:strRef>
              <c:f>Birting!$D$7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Birting!$B$8:$B$28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Birting!$D$8:$D$28</c:f>
              <c:numCache>
                <c:formatCode>0.00%</c:formatCode>
                <c:ptCount val="21"/>
                <c:pt idx="0">
                  <c:v>-3.0142749647107933E-2</c:v>
                </c:pt>
                <c:pt idx="1">
                  <c:v>-3.0225136900152143E-2</c:v>
                </c:pt>
                <c:pt idx="2">
                  <c:v>-3.3375076208209065E-2</c:v>
                </c:pt>
                <c:pt idx="3">
                  <c:v>-3.1680645037266503E-2</c:v>
                </c:pt>
                <c:pt idx="4">
                  <c:v>-3.5283714237066575E-2</c:v>
                </c:pt>
                <c:pt idx="5">
                  <c:v>-4.0534528497750827E-2</c:v>
                </c:pt>
                <c:pt idx="6">
                  <c:v>-4.0367007749894268E-2</c:v>
                </c:pt>
                <c:pt idx="7">
                  <c:v>-3.4836076828859704E-2</c:v>
                </c:pt>
                <c:pt idx="8">
                  <c:v>-3.434999203589887E-2</c:v>
                </c:pt>
                <c:pt idx="9">
                  <c:v>-3.1864643235731904E-2</c:v>
                </c:pt>
                <c:pt idx="10">
                  <c:v>-2.9936781514497409E-2</c:v>
                </c:pt>
                <c:pt idx="11">
                  <c:v>-3.1235753870827773E-2</c:v>
                </c:pt>
                <c:pt idx="12">
                  <c:v>-2.9145863885273005E-2</c:v>
                </c:pt>
                <c:pt idx="13">
                  <c:v>-2.5660883081502963E-2</c:v>
                </c:pt>
                <c:pt idx="14">
                  <c:v>-2.0852213745489297E-2</c:v>
                </c:pt>
                <c:pt idx="15">
                  <c:v>-1.5576683308891781E-2</c:v>
                </c:pt>
                <c:pt idx="16">
                  <c:v>-9.8892166070732208E-3</c:v>
                </c:pt>
                <c:pt idx="17">
                  <c:v>-6.4234594956801613E-3</c:v>
                </c:pt>
                <c:pt idx="18">
                  <c:v>-3.4437871772479362E-3</c:v>
                </c:pt>
                <c:pt idx="19">
                  <c:v>-8.3211125574651095E-4</c:v>
                </c:pt>
                <c:pt idx="20">
                  <c:v>-8.7879736580489599E-5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7-4FD3-81E8-50E7AFA14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46200"/>
        <c:axId val="942842240"/>
      </c:barChart>
      <c:catAx>
        <c:axId val="942846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42240"/>
        <c:crosses val="autoZero"/>
        <c:auto val="1"/>
        <c:lblAlgn val="ctr"/>
        <c:lblOffset val="100"/>
        <c:noMultiLvlLbl val="0"/>
      </c:catAx>
      <c:valAx>
        <c:axId val="94284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4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Birting!$L$8:$L$28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Birting!$M$8:$M$28</c:f>
              <c:numCache>
                <c:formatCode>0.00%</c:formatCode>
                <c:ptCount val="21"/>
                <c:pt idx="0">
                  <c:v>2.9553795634537378E-2</c:v>
                </c:pt>
                <c:pt idx="1">
                  <c:v>3.3223874830983192E-2</c:v>
                </c:pt>
                <c:pt idx="2">
                  <c:v>3.8922155688622756E-2</c:v>
                </c:pt>
                <c:pt idx="3">
                  <c:v>3.8777284141394627E-2</c:v>
                </c:pt>
                <c:pt idx="4">
                  <c:v>3.9356770330307128E-2</c:v>
                </c:pt>
                <c:pt idx="5">
                  <c:v>3.8101216920996717E-2</c:v>
                </c:pt>
                <c:pt idx="6">
                  <c:v>4.0515742708132123E-2</c:v>
                </c:pt>
                <c:pt idx="7">
                  <c:v>3.2740969673556115E-2</c:v>
                </c:pt>
                <c:pt idx="8">
                  <c:v>3.2064902453158198E-2</c:v>
                </c:pt>
                <c:pt idx="9">
                  <c:v>3.0519605949391539E-2</c:v>
                </c:pt>
                <c:pt idx="10">
                  <c:v>3.0471315433648831E-2</c:v>
                </c:pt>
                <c:pt idx="11">
                  <c:v>3.1726868842959242E-2</c:v>
                </c:pt>
                <c:pt idx="12">
                  <c:v>2.9408924087309253E-2</c:v>
                </c:pt>
                <c:pt idx="13">
                  <c:v>2.7187560363144677E-2</c:v>
                </c:pt>
                <c:pt idx="14">
                  <c:v>2.1247826926791578E-2</c:v>
                </c:pt>
                <c:pt idx="15">
                  <c:v>1.6177322773807224E-2</c:v>
                </c:pt>
                <c:pt idx="16">
                  <c:v>9.0303264438864207E-3</c:v>
                </c:pt>
                <c:pt idx="17">
                  <c:v>5.1187946687270619E-3</c:v>
                </c:pt>
                <c:pt idx="18">
                  <c:v>2.6559783658489473E-3</c:v>
                </c:pt>
                <c:pt idx="19">
                  <c:v>3.8632412594166504E-4</c:v>
                </c:pt>
                <c:pt idx="20">
                  <c:v>4.829051574270813E-5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F-4BE3-88DB-CA13BA6D90EE}"/>
            </c:ext>
          </c:extLst>
        </c:ser>
        <c:ser>
          <c:idx val="1"/>
          <c:order val="1"/>
          <c:tx>
            <c:strRef>
              <c:f>Birting!$N$7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Birting!$L$8:$L$28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Birting!$N$8:$N$28</c:f>
              <c:numCache>
                <c:formatCode>0.00%</c:formatCode>
                <c:ptCount val="21"/>
                <c:pt idx="0">
                  <c:v>-2.9650376666022792E-2</c:v>
                </c:pt>
                <c:pt idx="1">
                  <c:v>-3.0471315433648831E-2</c:v>
                </c:pt>
                <c:pt idx="2">
                  <c:v>-3.6024724744060266E-2</c:v>
                </c:pt>
                <c:pt idx="3">
                  <c:v>-3.6266177322773804E-2</c:v>
                </c:pt>
                <c:pt idx="4">
                  <c:v>-3.5831562681089432E-2</c:v>
                </c:pt>
                <c:pt idx="5">
                  <c:v>-3.5638400618118599E-2</c:v>
                </c:pt>
                <c:pt idx="6">
                  <c:v>-3.6555920417230055E-2</c:v>
                </c:pt>
                <c:pt idx="7">
                  <c:v>-3.0326443886420706E-2</c:v>
                </c:pt>
                <c:pt idx="8">
                  <c:v>-3.389994205138111E-2</c:v>
                </c:pt>
                <c:pt idx="9">
                  <c:v>-3.2451226579099865E-2</c:v>
                </c:pt>
                <c:pt idx="10">
                  <c:v>-3.2258064516129031E-2</c:v>
                </c:pt>
                <c:pt idx="11">
                  <c:v>-3.1871740390187364E-2</c:v>
                </c:pt>
                <c:pt idx="12">
                  <c:v>-3.0567896465134248E-2</c:v>
                </c:pt>
                <c:pt idx="13">
                  <c:v>-2.5835425922348852E-2</c:v>
                </c:pt>
                <c:pt idx="14">
                  <c:v>-2.4000386324125943E-2</c:v>
                </c:pt>
                <c:pt idx="15">
                  <c:v>-1.7143133088661389E-2</c:v>
                </c:pt>
                <c:pt idx="16">
                  <c:v>-9.9478462429978751E-3</c:v>
                </c:pt>
                <c:pt idx="17">
                  <c:v>-6.6158006567510145E-3</c:v>
                </c:pt>
                <c:pt idx="18">
                  <c:v>-4.0564033223874831E-3</c:v>
                </c:pt>
                <c:pt idx="19">
                  <c:v>-6.2777670465520574E-4</c:v>
                </c:pt>
                <c:pt idx="20">
                  <c:v>-4.829051574270813E-5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F-4BE3-88DB-CA13BA6D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31335336"/>
        <c:axId val="931325256"/>
      </c:barChart>
      <c:catAx>
        <c:axId val="931335336"/>
        <c:scaling>
          <c:orientation val="minMax"/>
        </c:scaling>
        <c:delete val="0"/>
        <c:axPos val="l"/>
        <c:numFmt formatCode="0%;0%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325256"/>
        <c:crosses val="autoZero"/>
        <c:auto val="1"/>
        <c:lblAlgn val="ctr"/>
        <c:lblOffset val="100"/>
        <c:noMultiLvlLbl val="0"/>
      </c:catAx>
      <c:valAx>
        <c:axId val="931325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33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Birting!$M$113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Birting!$L$114:$L$134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Birting!$M$114:$M$134</c:f>
              <c:numCache>
                <c:formatCode>0.00%</c:formatCode>
                <c:ptCount val="21"/>
                <c:pt idx="0">
                  <c:v>3.1237854644383986E-2</c:v>
                </c:pt>
                <c:pt idx="1">
                  <c:v>3.7213369607462105E-2</c:v>
                </c:pt>
                <c:pt idx="2">
                  <c:v>3.643606684803731E-2</c:v>
                </c:pt>
                <c:pt idx="3">
                  <c:v>3.7310532452390209E-2</c:v>
                </c:pt>
                <c:pt idx="4">
                  <c:v>3.823357947920715E-2</c:v>
                </c:pt>
                <c:pt idx="5">
                  <c:v>3.7407695297318307E-2</c:v>
                </c:pt>
                <c:pt idx="6">
                  <c:v>3.0557714729887293E-2</c:v>
                </c:pt>
                <c:pt idx="7">
                  <c:v>3.259813447337738E-2</c:v>
                </c:pt>
                <c:pt idx="8">
                  <c:v>2.9051690633501749E-2</c:v>
                </c:pt>
                <c:pt idx="9">
                  <c:v>2.9634667703070345E-2</c:v>
                </c:pt>
                <c:pt idx="10">
                  <c:v>3.2646715895841429E-2</c:v>
                </c:pt>
                <c:pt idx="11">
                  <c:v>3.0120481927710843E-2</c:v>
                </c:pt>
                <c:pt idx="12">
                  <c:v>2.8663039253789352E-2</c:v>
                </c:pt>
                <c:pt idx="13">
                  <c:v>2.4630781189273223E-2</c:v>
                </c:pt>
                <c:pt idx="14">
                  <c:v>1.8801010493587251E-2</c:v>
                </c:pt>
                <c:pt idx="15">
                  <c:v>1.2291099883404585E-2</c:v>
                </c:pt>
                <c:pt idx="16">
                  <c:v>8.4045860862806063E-3</c:v>
                </c:pt>
                <c:pt idx="17">
                  <c:v>5.7811892732219199E-3</c:v>
                </c:pt>
                <c:pt idx="18">
                  <c:v>1.6031869413136418E-3</c:v>
                </c:pt>
                <c:pt idx="19">
                  <c:v>1.9432568985619899E-4</c:v>
                </c:pt>
                <c:pt idx="20">
                  <c:v>4.8581422464049747E-5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B-4892-AB79-68BC919DF608}"/>
            </c:ext>
          </c:extLst>
        </c:ser>
        <c:ser>
          <c:idx val="1"/>
          <c:order val="1"/>
          <c:tx>
            <c:strRef>
              <c:f>Birting!$N$113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Birting!$L$114:$L$134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Birting!$N$114:$N$134</c:f>
              <c:numCache>
                <c:formatCode>0.00%</c:formatCode>
                <c:ptCount val="21"/>
                <c:pt idx="0">
                  <c:v>-2.7254178002331909E-2</c:v>
                </c:pt>
                <c:pt idx="1">
                  <c:v>-3.5075787019043916E-2</c:v>
                </c:pt>
                <c:pt idx="2">
                  <c:v>-3.4006995724834822E-2</c:v>
                </c:pt>
                <c:pt idx="3">
                  <c:v>-3.5707345511076564E-2</c:v>
                </c:pt>
                <c:pt idx="4">
                  <c:v>-3.5998834045860864E-2</c:v>
                </c:pt>
                <c:pt idx="5">
                  <c:v>-3.463855421686747E-2</c:v>
                </c:pt>
                <c:pt idx="6">
                  <c:v>-2.7788573649436456E-2</c:v>
                </c:pt>
                <c:pt idx="7">
                  <c:v>-3.2160901671200934E-2</c:v>
                </c:pt>
                <c:pt idx="8">
                  <c:v>-3.1432180334240188E-2</c:v>
                </c:pt>
                <c:pt idx="9">
                  <c:v>-3.1966575981344732E-2</c:v>
                </c:pt>
                <c:pt idx="10">
                  <c:v>-3.2986785853089777E-2</c:v>
                </c:pt>
                <c:pt idx="11">
                  <c:v>-3.1286436066848035E-2</c:v>
                </c:pt>
                <c:pt idx="12">
                  <c:v>-2.7934317916828606E-2</c:v>
                </c:pt>
                <c:pt idx="13">
                  <c:v>-2.4144966964632725E-2</c:v>
                </c:pt>
                <c:pt idx="14">
                  <c:v>-2.0647104547221143E-2</c:v>
                </c:pt>
                <c:pt idx="15">
                  <c:v>-1.3505635445005829E-2</c:v>
                </c:pt>
                <c:pt idx="16">
                  <c:v>-9.0361445783132526E-3</c:v>
                </c:pt>
                <c:pt idx="17">
                  <c:v>-7.6758647493198598E-3</c:v>
                </c:pt>
                <c:pt idx="18">
                  <c:v>-3.1577924601632335E-3</c:v>
                </c:pt>
                <c:pt idx="19">
                  <c:v>-6.3155849203264667E-4</c:v>
                </c:pt>
                <c:pt idx="20">
                  <c:v>-9.7162844928099494E-5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B-4892-AB79-68BC919DF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05394288"/>
        <c:axId val="1205362800"/>
      </c:barChart>
      <c:catAx>
        <c:axId val="120539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362800"/>
        <c:crosses val="autoZero"/>
        <c:auto val="1"/>
        <c:lblAlgn val="ctr"/>
        <c:lblOffset val="100"/>
        <c:noMultiLvlLbl val="0"/>
      </c:catAx>
      <c:valAx>
        <c:axId val="1205362800"/>
        <c:scaling>
          <c:orientation val="minMax"/>
          <c:max val="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39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Birting!$W$113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Birting!$V$114:$V$134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Birting!$W$114:$W$134</c:f>
              <c:numCache>
                <c:formatCode>0.00%</c:formatCode>
                <c:ptCount val="21"/>
                <c:pt idx="0">
                  <c:v>2.7770828121090819E-2</c:v>
                </c:pt>
                <c:pt idx="1">
                  <c:v>2.4768576432324243E-2</c:v>
                </c:pt>
                <c:pt idx="2">
                  <c:v>2.8021015761821366E-2</c:v>
                </c:pt>
                <c:pt idx="3">
                  <c:v>2.7270452839629724E-2</c:v>
                </c:pt>
                <c:pt idx="4">
                  <c:v>4.1280960720540404E-2</c:v>
                </c:pt>
                <c:pt idx="5">
                  <c:v>4.5033775331498625E-2</c:v>
                </c:pt>
                <c:pt idx="6">
                  <c:v>3.3775331498623967E-2</c:v>
                </c:pt>
                <c:pt idx="7">
                  <c:v>3.4025519139354518E-2</c:v>
                </c:pt>
                <c:pt idx="8">
                  <c:v>3.0272704528396296E-2</c:v>
                </c:pt>
                <c:pt idx="9">
                  <c:v>3.7277958468851638E-2</c:v>
                </c:pt>
                <c:pt idx="10">
                  <c:v>3.5026269702276708E-2</c:v>
                </c:pt>
                <c:pt idx="11">
                  <c:v>4.0030022516887663E-2</c:v>
                </c:pt>
                <c:pt idx="12">
                  <c:v>3.8779084313234929E-2</c:v>
                </c:pt>
                <c:pt idx="13">
                  <c:v>2.3267450587940955E-2</c:v>
                </c:pt>
                <c:pt idx="14">
                  <c:v>2.2016512384288218E-2</c:v>
                </c:pt>
                <c:pt idx="15">
                  <c:v>1.4260695521641231E-2</c:v>
                </c:pt>
                <c:pt idx="16">
                  <c:v>1.4260695521641231E-2</c:v>
                </c:pt>
                <c:pt idx="17">
                  <c:v>8.5063797848386295E-3</c:v>
                </c:pt>
                <c:pt idx="18">
                  <c:v>3.5026269702276708E-3</c:v>
                </c:pt>
                <c:pt idx="19">
                  <c:v>2.501876407305479E-4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4-49B4-A69A-6994EFE23734}"/>
            </c:ext>
          </c:extLst>
        </c:ser>
        <c:ser>
          <c:idx val="1"/>
          <c:order val="1"/>
          <c:tx>
            <c:strRef>
              <c:f>Birting!$X$113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Birting!$V$114:$V$134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Birting!$X$114:$X$134</c:f>
              <c:numCache>
                <c:formatCode>0.00%</c:formatCode>
                <c:ptCount val="21"/>
                <c:pt idx="0">
                  <c:v>-2.3767825869402053E-2</c:v>
                </c:pt>
                <c:pt idx="1">
                  <c:v>-2.6019514635976983E-2</c:v>
                </c:pt>
                <c:pt idx="2">
                  <c:v>-2.6770077558168626E-2</c:v>
                </c:pt>
                <c:pt idx="3">
                  <c:v>-2.8771578684013008E-2</c:v>
                </c:pt>
                <c:pt idx="4">
                  <c:v>-3.8528896672504379E-2</c:v>
                </c:pt>
                <c:pt idx="5">
                  <c:v>-4.2031523642732049E-2</c:v>
                </c:pt>
                <c:pt idx="6">
                  <c:v>-2.501876407305479E-2</c:v>
                </c:pt>
                <c:pt idx="7">
                  <c:v>-2.7020265198899173E-2</c:v>
                </c:pt>
                <c:pt idx="8">
                  <c:v>-2.4768576432324243E-2</c:v>
                </c:pt>
                <c:pt idx="9">
                  <c:v>-2.5519139354515889E-2</c:v>
                </c:pt>
                <c:pt idx="10">
                  <c:v>-3.3525143857893423E-2</c:v>
                </c:pt>
                <c:pt idx="11">
                  <c:v>-3.3775331498623967E-2</c:v>
                </c:pt>
                <c:pt idx="12">
                  <c:v>-2.7270452839629724E-2</c:v>
                </c:pt>
                <c:pt idx="13">
                  <c:v>-2.5769326995246436E-2</c:v>
                </c:pt>
                <c:pt idx="14">
                  <c:v>-2.2016512384288218E-2</c:v>
                </c:pt>
                <c:pt idx="15">
                  <c:v>-1.3760320240180136E-2</c:v>
                </c:pt>
                <c:pt idx="16">
                  <c:v>-1.0507880910683012E-2</c:v>
                </c:pt>
                <c:pt idx="17">
                  <c:v>-1.0257693269952465E-2</c:v>
                </c:pt>
                <c:pt idx="18">
                  <c:v>-4.0030022516887665E-3</c:v>
                </c:pt>
                <c:pt idx="19">
                  <c:v>-1.5011258443832875E-3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4-49B4-A69A-6994EFE23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34216"/>
        <c:axId val="462237496"/>
      </c:barChart>
      <c:catAx>
        <c:axId val="462234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37496"/>
        <c:crosses val="autoZero"/>
        <c:auto val="1"/>
        <c:lblAlgn val="ctr"/>
        <c:lblOffset val="100"/>
        <c:noMultiLvlLbl val="0"/>
      </c:catAx>
      <c:valAx>
        <c:axId val="462237496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34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Birting!$AG$113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Birting!$AF$114:$AF$134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Birting!$AG$114:$AG$134</c:f>
              <c:numCache>
                <c:formatCode>0.00%</c:formatCode>
                <c:ptCount val="21"/>
                <c:pt idx="0">
                  <c:v>1.8331805682859761E-2</c:v>
                </c:pt>
                <c:pt idx="1">
                  <c:v>2.3831347387717691E-2</c:v>
                </c:pt>
                <c:pt idx="2">
                  <c:v>2.3831347387717691E-2</c:v>
                </c:pt>
                <c:pt idx="3">
                  <c:v>2.933088909257562E-2</c:v>
                </c:pt>
                <c:pt idx="4">
                  <c:v>4.857928505957837E-2</c:v>
                </c:pt>
                <c:pt idx="5">
                  <c:v>3.84967919340055E-2</c:v>
                </c:pt>
                <c:pt idx="6">
                  <c:v>4.1246562786434467E-2</c:v>
                </c:pt>
                <c:pt idx="7">
                  <c:v>2.933088909257562E-2</c:v>
                </c:pt>
                <c:pt idx="8">
                  <c:v>3.2080659945004586E-2</c:v>
                </c:pt>
                <c:pt idx="9">
                  <c:v>3.6663611365719523E-2</c:v>
                </c:pt>
                <c:pt idx="10">
                  <c:v>4.3079743354720437E-2</c:v>
                </c:pt>
                <c:pt idx="11">
                  <c:v>3.5747021081576534E-2</c:v>
                </c:pt>
                <c:pt idx="12">
                  <c:v>4.4912923923006415E-2</c:v>
                </c:pt>
                <c:pt idx="13">
                  <c:v>2.5664527956003668E-2</c:v>
                </c:pt>
                <c:pt idx="14">
                  <c:v>3.0247479376718608E-2</c:v>
                </c:pt>
                <c:pt idx="15">
                  <c:v>1.8331805682859761E-2</c:v>
                </c:pt>
                <c:pt idx="16">
                  <c:v>1.5582034830430797E-2</c:v>
                </c:pt>
                <c:pt idx="17">
                  <c:v>3.6663611365719525E-3</c:v>
                </c:pt>
                <c:pt idx="18">
                  <c:v>4.5829514207149404E-3</c:v>
                </c:pt>
                <c:pt idx="19">
                  <c:v>9.1659028414298811E-4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4-46AA-94A8-CCCD5A01865B}"/>
            </c:ext>
          </c:extLst>
        </c:ser>
        <c:ser>
          <c:idx val="1"/>
          <c:order val="1"/>
          <c:tx>
            <c:strRef>
              <c:f>Birting!$AH$113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Birting!$AF$114:$AF$134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Birting!$AH$114:$AH$134</c:f>
              <c:numCache>
                <c:formatCode>0.00%</c:formatCode>
                <c:ptCount val="21"/>
                <c:pt idx="0">
                  <c:v>-2.1998166819431713E-2</c:v>
                </c:pt>
                <c:pt idx="1">
                  <c:v>-3.2997250229147568E-2</c:v>
                </c:pt>
                <c:pt idx="2">
                  <c:v>-2.1998166819431713E-2</c:v>
                </c:pt>
                <c:pt idx="3">
                  <c:v>-2.3831347387717691E-2</c:v>
                </c:pt>
                <c:pt idx="4">
                  <c:v>-3.0247479376718608E-2</c:v>
                </c:pt>
                <c:pt idx="5">
                  <c:v>-4.3079743354720437E-2</c:v>
                </c:pt>
                <c:pt idx="6">
                  <c:v>-2.5664527956003668E-2</c:v>
                </c:pt>
                <c:pt idx="7">
                  <c:v>-2.6581118240146653E-2</c:v>
                </c:pt>
                <c:pt idx="8">
                  <c:v>-2.2914757103574702E-2</c:v>
                </c:pt>
                <c:pt idx="9">
                  <c:v>-2.3831347387717691E-2</c:v>
                </c:pt>
                <c:pt idx="10">
                  <c:v>-4.1246562786434467E-2</c:v>
                </c:pt>
                <c:pt idx="11">
                  <c:v>-2.7497708524289642E-2</c:v>
                </c:pt>
                <c:pt idx="12">
                  <c:v>-3.2080659945004586E-2</c:v>
                </c:pt>
                <c:pt idx="13">
                  <c:v>-2.5664527956003668E-2</c:v>
                </c:pt>
                <c:pt idx="14">
                  <c:v>-1.466544454628781E-2</c:v>
                </c:pt>
                <c:pt idx="15">
                  <c:v>-1.924839596700275E-2</c:v>
                </c:pt>
                <c:pt idx="16">
                  <c:v>-8.2493125572868919E-3</c:v>
                </c:pt>
                <c:pt idx="17">
                  <c:v>-1.0082493125572869E-2</c:v>
                </c:pt>
                <c:pt idx="18">
                  <c:v>-1.8331805682859762E-3</c:v>
                </c:pt>
                <c:pt idx="19">
                  <c:v>-9.1659028414298811E-4</c:v>
                </c:pt>
                <c:pt idx="20">
                  <c:v>-9.1659028414298811E-4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B4-46AA-94A8-CCCD5A018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12056960"/>
        <c:axId val="1212055648"/>
      </c:barChart>
      <c:catAx>
        <c:axId val="121205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055648"/>
        <c:crosses val="autoZero"/>
        <c:auto val="1"/>
        <c:lblAlgn val="ctr"/>
        <c:lblOffset val="100"/>
        <c:noMultiLvlLbl val="0"/>
      </c:catAx>
      <c:valAx>
        <c:axId val="121205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05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Birting!$C$139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Birting!$B$140:$B$160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Birting!$C$140:$C$160</c:f>
              <c:numCache>
                <c:formatCode>0.00%</c:formatCode>
                <c:ptCount val="21"/>
                <c:pt idx="0">
                  <c:v>3.1048930980054526E-2</c:v>
                </c:pt>
                <c:pt idx="1">
                  <c:v>3.515568948199168E-2</c:v>
                </c:pt>
                <c:pt idx="2">
                  <c:v>3.2727794518582293E-2</c:v>
                </c:pt>
                <c:pt idx="3">
                  <c:v>3.1823791074759647E-2</c:v>
                </c:pt>
                <c:pt idx="4">
                  <c:v>3.825799971301478E-2</c:v>
                </c:pt>
                <c:pt idx="5">
                  <c:v>4.2714880183670541E-2</c:v>
                </c:pt>
                <c:pt idx="6">
                  <c:v>3.7325297747166024E-2</c:v>
                </c:pt>
                <c:pt idx="7">
                  <c:v>3.7107188979767544E-2</c:v>
                </c:pt>
                <c:pt idx="8">
                  <c:v>3.3712153824078057E-2</c:v>
                </c:pt>
                <c:pt idx="9">
                  <c:v>3.1909886640837999E-2</c:v>
                </c:pt>
                <c:pt idx="10">
                  <c:v>3.1786482996125701E-2</c:v>
                </c:pt>
                <c:pt idx="11">
                  <c:v>3.1143636102740707E-2</c:v>
                </c:pt>
                <c:pt idx="12">
                  <c:v>2.8035586167312384E-2</c:v>
                </c:pt>
                <c:pt idx="13">
                  <c:v>2.3191275649304059E-2</c:v>
                </c:pt>
                <c:pt idx="14">
                  <c:v>1.7706988090113358E-2</c:v>
                </c:pt>
                <c:pt idx="15">
                  <c:v>1.1232601521021667E-2</c:v>
                </c:pt>
                <c:pt idx="16">
                  <c:v>7.8633950351556896E-3</c:v>
                </c:pt>
                <c:pt idx="17">
                  <c:v>4.9533649017075619E-3</c:v>
                </c:pt>
                <c:pt idx="18">
                  <c:v>1.638685607691204E-3</c:v>
                </c:pt>
                <c:pt idx="19">
                  <c:v>3.1281389008466065E-4</c:v>
                </c:pt>
                <c:pt idx="20">
                  <c:v>3.7308078633950353E-5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B-4DA7-9F57-2447C8BCC4EC}"/>
            </c:ext>
          </c:extLst>
        </c:ser>
        <c:ser>
          <c:idx val="1"/>
          <c:order val="1"/>
          <c:tx>
            <c:strRef>
              <c:f>Birting!$D$139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Birting!$B$140:$B$160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Birting!$D$140:$D$160</c:f>
              <c:numCache>
                <c:formatCode>0.00%</c:formatCode>
                <c:ptCount val="21"/>
                <c:pt idx="0">
                  <c:v>-2.9998565073898694E-2</c:v>
                </c:pt>
                <c:pt idx="1">
                  <c:v>-3.3247237767254988E-2</c:v>
                </c:pt>
                <c:pt idx="2">
                  <c:v>-3.1269909599655615E-2</c:v>
                </c:pt>
                <c:pt idx="3">
                  <c:v>-3.1097718467498925E-2</c:v>
                </c:pt>
                <c:pt idx="4">
                  <c:v>-3.5557468790357295E-2</c:v>
                </c:pt>
                <c:pt idx="5">
                  <c:v>-3.7442961687473096E-2</c:v>
                </c:pt>
                <c:pt idx="6">
                  <c:v>-3.3158272348974026E-2</c:v>
                </c:pt>
                <c:pt idx="7">
                  <c:v>-3.3476825943463913E-2</c:v>
                </c:pt>
                <c:pt idx="8">
                  <c:v>-3.1209642703400774E-2</c:v>
                </c:pt>
                <c:pt idx="9">
                  <c:v>-3.0084660639977043E-2</c:v>
                </c:pt>
                <c:pt idx="10">
                  <c:v>-3.1984502798105899E-2</c:v>
                </c:pt>
                <c:pt idx="11">
                  <c:v>-3.065002152389152E-2</c:v>
                </c:pt>
                <c:pt idx="12">
                  <c:v>-2.7498923805424021E-2</c:v>
                </c:pt>
                <c:pt idx="13">
                  <c:v>-2.2803845601951499E-2</c:v>
                </c:pt>
                <c:pt idx="14">
                  <c:v>-1.7781604247381261E-2</c:v>
                </c:pt>
                <c:pt idx="15">
                  <c:v>-1.2326015210216673E-2</c:v>
                </c:pt>
                <c:pt idx="16">
                  <c:v>-9.602525469938299E-3</c:v>
                </c:pt>
                <c:pt idx="17">
                  <c:v>-7.065576122829674E-3</c:v>
                </c:pt>
                <c:pt idx="18">
                  <c:v>-3.222844023532788E-3</c:v>
                </c:pt>
                <c:pt idx="19">
                  <c:v>-7.4329172047639543E-4</c:v>
                </c:pt>
                <c:pt idx="20">
                  <c:v>-9.1835270483570103E-5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B-4DA7-9F57-2447C8BC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44112"/>
        <c:axId val="1787944768"/>
      </c:barChart>
      <c:catAx>
        <c:axId val="178794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44768"/>
        <c:crosses val="autoZero"/>
        <c:auto val="1"/>
        <c:lblAlgn val="ctr"/>
        <c:lblOffset val="100"/>
        <c:noMultiLvlLbl val="0"/>
      </c:catAx>
      <c:valAx>
        <c:axId val="178794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4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229239</xdr:colOff>
      <xdr:row>85</xdr:row>
      <xdr:rowOff>8252</xdr:rowOff>
    </xdr:from>
    <xdr:to>
      <xdr:col>10</xdr:col>
      <xdr:colOff>525879</xdr:colOff>
      <xdr:row>108</xdr:row>
      <xdr:rowOff>122012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432C87-1414-4B61-ACA9-DE2CFEB7E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182027</xdr:colOff>
      <xdr:row>85</xdr:row>
      <xdr:rowOff>6982</xdr:rowOff>
    </xdr:from>
    <xdr:to>
      <xdr:col>20</xdr:col>
      <xdr:colOff>478667</xdr:colOff>
      <xdr:row>108</xdr:row>
      <xdr:rowOff>120742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4404422-5745-468C-A9C2-1D4EE985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186267</xdr:colOff>
      <xdr:row>85</xdr:row>
      <xdr:rowOff>16933</xdr:rowOff>
    </xdr:from>
    <xdr:to>
      <xdr:col>30</xdr:col>
      <xdr:colOff>482907</xdr:colOff>
      <xdr:row>108</xdr:row>
      <xdr:rowOff>130693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540A40F-E85E-4665-815B-E29DBC3E0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254000</xdr:colOff>
      <xdr:row>85</xdr:row>
      <xdr:rowOff>0</xdr:rowOff>
    </xdr:from>
    <xdr:to>
      <xdr:col>40</xdr:col>
      <xdr:colOff>550640</xdr:colOff>
      <xdr:row>108</xdr:row>
      <xdr:rowOff>113760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8B2D5BA-31A9-42B4-92FC-8114BBFCD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211667</xdr:colOff>
      <xdr:row>111</xdr:row>
      <xdr:rowOff>1</xdr:rowOff>
    </xdr:from>
    <xdr:to>
      <xdr:col>10</xdr:col>
      <xdr:colOff>508307</xdr:colOff>
      <xdr:row>134</xdr:row>
      <xdr:rowOff>113761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032BD5-6595-43B4-872D-D9319E7CA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194733</xdr:colOff>
      <xdr:row>111</xdr:row>
      <xdr:rowOff>2539</xdr:rowOff>
    </xdr:from>
    <xdr:to>
      <xdr:col>20</xdr:col>
      <xdr:colOff>491373</xdr:colOff>
      <xdr:row>134</xdr:row>
      <xdr:rowOff>116299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AFA89D-AD33-4BF5-9484-F05774ADC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211667</xdr:colOff>
      <xdr:row>111</xdr:row>
      <xdr:rowOff>8466</xdr:rowOff>
    </xdr:from>
    <xdr:to>
      <xdr:col>30</xdr:col>
      <xdr:colOff>508307</xdr:colOff>
      <xdr:row>134</xdr:row>
      <xdr:rowOff>122226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EDC5D9-D807-4C9C-B3FD-95733F1725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186267</xdr:colOff>
      <xdr:row>111</xdr:row>
      <xdr:rowOff>2539</xdr:rowOff>
    </xdr:from>
    <xdr:to>
      <xdr:col>40</xdr:col>
      <xdr:colOff>482907</xdr:colOff>
      <xdr:row>134</xdr:row>
      <xdr:rowOff>116299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22280B5-FFC8-4DA1-89E9-8736995BD3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69850</xdr:colOff>
      <xdr:row>137</xdr:row>
      <xdr:rowOff>25400</xdr:rowOff>
    </xdr:from>
    <xdr:to>
      <xdr:col>10</xdr:col>
      <xdr:colOff>366490</xdr:colOff>
      <xdr:row>160</xdr:row>
      <xdr:rowOff>139160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5D205E6-366E-4489-80B1-14B8B9503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120650</xdr:colOff>
      <xdr:row>137</xdr:row>
      <xdr:rowOff>12700</xdr:rowOff>
    </xdr:from>
    <xdr:to>
      <xdr:col>20</xdr:col>
      <xdr:colOff>417290</xdr:colOff>
      <xdr:row>160</xdr:row>
      <xdr:rowOff>126460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FA19492-83E7-4C7A-B747-4834C98D0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107950</xdr:colOff>
      <xdr:row>137</xdr:row>
      <xdr:rowOff>0</xdr:rowOff>
    </xdr:from>
    <xdr:to>
      <xdr:col>30</xdr:col>
      <xdr:colOff>404590</xdr:colOff>
      <xdr:row>160</xdr:row>
      <xdr:rowOff>113760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5E384B-30B4-4444-9607-66542CECC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133350</xdr:colOff>
      <xdr:row>137</xdr:row>
      <xdr:rowOff>0</xdr:rowOff>
    </xdr:from>
    <xdr:to>
      <xdr:col>40</xdr:col>
      <xdr:colOff>429990</xdr:colOff>
      <xdr:row>160</xdr:row>
      <xdr:rowOff>113760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B0B08AD-E240-472D-8D18-1F398FFFB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158750</xdr:colOff>
      <xdr:row>163</xdr:row>
      <xdr:rowOff>0</xdr:rowOff>
    </xdr:from>
    <xdr:to>
      <xdr:col>10</xdr:col>
      <xdr:colOff>455390</xdr:colOff>
      <xdr:row>186</xdr:row>
      <xdr:rowOff>113760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AA846E2-956B-4979-A1F2-24FC20395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107950</xdr:colOff>
      <xdr:row>163</xdr:row>
      <xdr:rowOff>0</xdr:rowOff>
    </xdr:from>
    <xdr:to>
      <xdr:col>20</xdr:col>
      <xdr:colOff>404590</xdr:colOff>
      <xdr:row>186</xdr:row>
      <xdr:rowOff>113760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4C19F678-22CB-495F-B8A0-F8279F9F78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120650</xdr:colOff>
      <xdr:row>162</xdr:row>
      <xdr:rowOff>165100</xdr:rowOff>
    </xdr:from>
    <xdr:to>
      <xdr:col>30</xdr:col>
      <xdr:colOff>417290</xdr:colOff>
      <xdr:row>186</xdr:row>
      <xdr:rowOff>103600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D0476F05-0EA9-49B1-B778-AD646ECA3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95250</xdr:colOff>
      <xdr:row>163</xdr:row>
      <xdr:rowOff>12700</xdr:rowOff>
    </xdr:from>
    <xdr:to>
      <xdr:col>40</xdr:col>
      <xdr:colOff>391890</xdr:colOff>
      <xdr:row>186</xdr:row>
      <xdr:rowOff>126460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E32382E8-5E90-4691-972F-FAC726297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82550</xdr:colOff>
      <xdr:row>189</xdr:row>
      <xdr:rowOff>38100</xdr:rowOff>
    </xdr:from>
    <xdr:to>
      <xdr:col>10</xdr:col>
      <xdr:colOff>379190</xdr:colOff>
      <xdr:row>212</xdr:row>
      <xdr:rowOff>151860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4B9E27E0-CE56-47D0-974D-E60295669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57150</xdr:colOff>
      <xdr:row>188</xdr:row>
      <xdr:rowOff>165100</xdr:rowOff>
    </xdr:from>
    <xdr:to>
      <xdr:col>20</xdr:col>
      <xdr:colOff>353790</xdr:colOff>
      <xdr:row>212</xdr:row>
      <xdr:rowOff>103600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1C0D8EED-3AA2-4A30-BD46-BBF4BA1FC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95250</xdr:colOff>
      <xdr:row>189</xdr:row>
      <xdr:rowOff>0</xdr:rowOff>
    </xdr:from>
    <xdr:to>
      <xdr:col>30</xdr:col>
      <xdr:colOff>391890</xdr:colOff>
      <xdr:row>212</xdr:row>
      <xdr:rowOff>113760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A44588C0-FBDA-409C-BF23-93A25B79E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107950</xdr:colOff>
      <xdr:row>189</xdr:row>
      <xdr:rowOff>0</xdr:rowOff>
    </xdr:from>
    <xdr:to>
      <xdr:col>40</xdr:col>
      <xdr:colOff>404590</xdr:colOff>
      <xdr:row>212</xdr:row>
      <xdr:rowOff>113760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64D1E397-267A-4ED4-907C-DC1ADE3A4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69850</xdr:colOff>
      <xdr:row>215</xdr:row>
      <xdr:rowOff>0</xdr:rowOff>
    </xdr:from>
    <xdr:to>
      <xdr:col>10</xdr:col>
      <xdr:colOff>366490</xdr:colOff>
      <xdr:row>238</xdr:row>
      <xdr:rowOff>113760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F8C30B1A-C4FB-498A-98B6-BF8CFF17D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</xdr:col>
      <xdr:colOff>82550</xdr:colOff>
      <xdr:row>215</xdr:row>
      <xdr:rowOff>12700</xdr:rowOff>
    </xdr:from>
    <xdr:to>
      <xdr:col>20</xdr:col>
      <xdr:colOff>363950</xdr:colOff>
      <xdr:row>237</xdr:row>
      <xdr:rowOff>61100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DA75E0F9-DA93-4EB0-AB47-65DD540CF8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69850</xdr:colOff>
      <xdr:row>317</xdr:row>
      <xdr:rowOff>152400</xdr:rowOff>
    </xdr:from>
    <xdr:to>
      <xdr:col>10</xdr:col>
      <xdr:colOff>351250</xdr:colOff>
      <xdr:row>340</xdr:row>
      <xdr:rowOff>23000</xdr:rowOff>
    </xdr:to>
    <xdr:graphicFrame macro="">
      <xdr:nvGraphicFramePr>
        <xdr:cNvPr id="72" name="Chart 71">
          <a:extLst>
            <a:ext uri="{FF2B5EF4-FFF2-40B4-BE49-F238E27FC236}">
              <a16:creationId xmlns:a16="http://schemas.microsoft.com/office/drawing/2014/main" id="{59F23905-3F07-4739-A487-638EBE4BC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87086</xdr:colOff>
      <xdr:row>215</xdr:row>
      <xdr:rowOff>5442</xdr:rowOff>
    </xdr:from>
    <xdr:to>
      <xdr:col>30</xdr:col>
      <xdr:colOff>383726</xdr:colOff>
      <xdr:row>238</xdr:row>
      <xdr:rowOff>119202</xdr:rowOff>
    </xdr:to>
    <xdr:graphicFrame macro="">
      <xdr:nvGraphicFramePr>
        <xdr:cNvPr id="73" name="Chart 72">
          <a:extLst>
            <a:ext uri="{FF2B5EF4-FFF2-40B4-BE49-F238E27FC236}">
              <a16:creationId xmlns:a16="http://schemas.microsoft.com/office/drawing/2014/main" id="{64FA7DB8-14F0-40BC-8B72-C3363D06ED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34</xdr:col>
      <xdr:colOff>87085</xdr:colOff>
      <xdr:row>215</xdr:row>
      <xdr:rowOff>5442</xdr:rowOff>
    </xdr:from>
    <xdr:to>
      <xdr:col>40</xdr:col>
      <xdr:colOff>357599</xdr:colOff>
      <xdr:row>236</xdr:row>
      <xdr:rowOff>79242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0DD8F64D-DF8D-41B3-A3E5-59110A2CC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60960</xdr:colOff>
      <xdr:row>240</xdr:row>
      <xdr:rowOff>30480</xdr:rowOff>
    </xdr:from>
    <xdr:to>
      <xdr:col>10</xdr:col>
      <xdr:colOff>357600</xdr:colOff>
      <xdr:row>263</xdr:row>
      <xdr:rowOff>144240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96175139-3BF9-43C7-BBAE-BFBA19E1A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52388</xdr:colOff>
      <xdr:row>240</xdr:row>
      <xdr:rowOff>4762</xdr:rowOff>
    </xdr:from>
    <xdr:to>
      <xdr:col>20</xdr:col>
      <xdr:colOff>349028</xdr:colOff>
      <xdr:row>263</xdr:row>
      <xdr:rowOff>118522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E50E2EC7-E52F-4F2F-A553-9189E72B7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90488</xdr:colOff>
      <xdr:row>239</xdr:row>
      <xdr:rowOff>166687</xdr:rowOff>
    </xdr:from>
    <xdr:to>
      <xdr:col>30</xdr:col>
      <xdr:colOff>387128</xdr:colOff>
      <xdr:row>263</xdr:row>
      <xdr:rowOff>105187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547ED598-49E8-4A06-BD06-288F09A811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34</xdr:col>
      <xdr:colOff>128588</xdr:colOff>
      <xdr:row>240</xdr:row>
      <xdr:rowOff>4762</xdr:rowOff>
    </xdr:from>
    <xdr:to>
      <xdr:col>40</xdr:col>
      <xdr:colOff>425228</xdr:colOff>
      <xdr:row>263</xdr:row>
      <xdr:rowOff>118522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3E2AA149-BAFD-4037-A8E6-63091D3F3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119063</xdr:colOff>
      <xdr:row>265</xdr:row>
      <xdr:rowOff>14288</xdr:rowOff>
    </xdr:from>
    <xdr:to>
      <xdr:col>10</xdr:col>
      <xdr:colOff>438563</xdr:colOff>
      <xdr:row>286</xdr:row>
      <xdr:rowOff>173813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544EDD6B-75E8-44D0-8619-606970347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71438</xdr:colOff>
      <xdr:row>264</xdr:row>
      <xdr:rowOff>166688</xdr:rowOff>
    </xdr:from>
    <xdr:to>
      <xdr:col>20</xdr:col>
      <xdr:colOff>390938</xdr:colOff>
      <xdr:row>286</xdr:row>
      <xdr:rowOff>154763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F0F530CF-31F7-4F27-A2DD-7DC599886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100013</xdr:colOff>
      <xdr:row>265</xdr:row>
      <xdr:rowOff>4763</xdr:rowOff>
    </xdr:from>
    <xdr:to>
      <xdr:col>30</xdr:col>
      <xdr:colOff>419513</xdr:colOff>
      <xdr:row>286</xdr:row>
      <xdr:rowOff>164288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6F0B7CB8-8D96-4E5F-B197-B5FECA1983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34</xdr:col>
      <xdr:colOff>80963</xdr:colOff>
      <xdr:row>264</xdr:row>
      <xdr:rowOff>157163</xdr:rowOff>
    </xdr:from>
    <xdr:to>
      <xdr:col>40</xdr:col>
      <xdr:colOff>400463</xdr:colOff>
      <xdr:row>286</xdr:row>
      <xdr:rowOff>145238</xdr:rowOff>
    </xdr:to>
    <xdr:graphicFrame macro="">
      <xdr:nvGraphicFramePr>
        <xdr:cNvPr id="82" name="Chart 81">
          <a:extLst>
            <a:ext uri="{FF2B5EF4-FFF2-40B4-BE49-F238E27FC236}">
              <a16:creationId xmlns:a16="http://schemas.microsoft.com/office/drawing/2014/main" id="{86A98644-BB7D-4F54-948D-D2CA76B6A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90488</xdr:colOff>
      <xdr:row>291</xdr:row>
      <xdr:rowOff>166688</xdr:rowOff>
    </xdr:from>
    <xdr:to>
      <xdr:col>10</xdr:col>
      <xdr:colOff>409988</xdr:colOff>
      <xdr:row>313</xdr:row>
      <xdr:rowOff>154763</xdr:rowOff>
    </xdr:to>
    <xdr:graphicFrame macro="">
      <xdr:nvGraphicFramePr>
        <xdr:cNvPr id="83" name="Chart 82">
          <a:extLst>
            <a:ext uri="{FF2B5EF4-FFF2-40B4-BE49-F238E27FC236}">
              <a16:creationId xmlns:a16="http://schemas.microsoft.com/office/drawing/2014/main" id="{B12A56E2-26C4-4151-8928-75D56ACD8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80963</xdr:colOff>
      <xdr:row>291</xdr:row>
      <xdr:rowOff>157163</xdr:rowOff>
    </xdr:from>
    <xdr:to>
      <xdr:col>20</xdr:col>
      <xdr:colOff>400463</xdr:colOff>
      <xdr:row>313</xdr:row>
      <xdr:rowOff>145238</xdr:rowOff>
    </xdr:to>
    <xdr:graphicFrame macro="">
      <xdr:nvGraphicFramePr>
        <xdr:cNvPr id="84" name="Chart 83">
          <a:extLst>
            <a:ext uri="{FF2B5EF4-FFF2-40B4-BE49-F238E27FC236}">
              <a16:creationId xmlns:a16="http://schemas.microsoft.com/office/drawing/2014/main" id="{E9AA2133-1F35-4BB3-A507-DCFF83B36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71438</xdr:colOff>
      <xdr:row>291</xdr:row>
      <xdr:rowOff>166688</xdr:rowOff>
    </xdr:from>
    <xdr:to>
      <xdr:col>30</xdr:col>
      <xdr:colOff>390938</xdr:colOff>
      <xdr:row>313</xdr:row>
      <xdr:rowOff>154763</xdr:rowOff>
    </xdr:to>
    <xdr:graphicFrame macro="">
      <xdr:nvGraphicFramePr>
        <xdr:cNvPr id="85" name="Chart 84">
          <a:extLst>
            <a:ext uri="{FF2B5EF4-FFF2-40B4-BE49-F238E27FC236}">
              <a16:creationId xmlns:a16="http://schemas.microsoft.com/office/drawing/2014/main" id="{EE634CAB-EC98-4E60-B581-5FBEC321F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34</xdr:col>
      <xdr:colOff>80963</xdr:colOff>
      <xdr:row>291</xdr:row>
      <xdr:rowOff>166688</xdr:rowOff>
    </xdr:from>
    <xdr:to>
      <xdr:col>40</xdr:col>
      <xdr:colOff>400463</xdr:colOff>
      <xdr:row>313</xdr:row>
      <xdr:rowOff>154763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E8444C48-1C38-4218-A147-161492C5C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14</xdr:col>
      <xdr:colOff>33338</xdr:colOff>
      <xdr:row>317</xdr:row>
      <xdr:rowOff>157163</xdr:rowOff>
    </xdr:from>
    <xdr:to>
      <xdr:col>20</xdr:col>
      <xdr:colOff>352838</xdr:colOff>
      <xdr:row>339</xdr:row>
      <xdr:rowOff>145238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C47DBCE1-7AFB-4708-AB34-77A9ADA2F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24</xdr:col>
      <xdr:colOff>61913</xdr:colOff>
      <xdr:row>317</xdr:row>
      <xdr:rowOff>147638</xdr:rowOff>
    </xdr:from>
    <xdr:to>
      <xdr:col>30</xdr:col>
      <xdr:colOff>381413</xdr:colOff>
      <xdr:row>339</xdr:row>
      <xdr:rowOff>135713</xdr:rowOff>
    </xdr:to>
    <xdr:graphicFrame macro="">
      <xdr:nvGraphicFramePr>
        <xdr:cNvPr id="88" name="Chart 87">
          <a:extLst>
            <a:ext uri="{FF2B5EF4-FFF2-40B4-BE49-F238E27FC236}">
              <a16:creationId xmlns:a16="http://schemas.microsoft.com/office/drawing/2014/main" id="{E97F2FC3-9B54-42E5-A4D7-0BC90300E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34</xdr:col>
      <xdr:colOff>100013</xdr:colOff>
      <xdr:row>317</xdr:row>
      <xdr:rowOff>147638</xdr:rowOff>
    </xdr:from>
    <xdr:to>
      <xdr:col>40</xdr:col>
      <xdr:colOff>419513</xdr:colOff>
      <xdr:row>339</xdr:row>
      <xdr:rowOff>135713</xdr:rowOff>
    </xdr:to>
    <xdr:graphicFrame macro="">
      <xdr:nvGraphicFramePr>
        <xdr:cNvPr id="89" name="Chart 88">
          <a:extLst>
            <a:ext uri="{FF2B5EF4-FFF2-40B4-BE49-F238E27FC236}">
              <a16:creationId xmlns:a16="http://schemas.microsoft.com/office/drawing/2014/main" id="{158C455D-0EBB-4153-AC9A-5247EBBEF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</xdr:col>
      <xdr:colOff>158115</xdr:colOff>
      <xdr:row>59</xdr:row>
      <xdr:rowOff>28575</xdr:rowOff>
    </xdr:from>
    <xdr:to>
      <xdr:col>10</xdr:col>
      <xdr:colOff>450945</xdr:colOff>
      <xdr:row>82</xdr:row>
      <xdr:rowOff>85185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0AEDC93-17C4-485A-990C-CDF899686B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14</xdr:col>
      <xdr:colOff>81915</xdr:colOff>
      <xdr:row>58</xdr:row>
      <xdr:rowOff>152400</xdr:rowOff>
    </xdr:from>
    <xdr:to>
      <xdr:col>20</xdr:col>
      <xdr:colOff>374745</xdr:colOff>
      <xdr:row>82</xdr:row>
      <xdr:rowOff>104235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C6AA2D0-140C-47D0-87B6-17EBD6959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24</xdr:col>
      <xdr:colOff>102870</xdr:colOff>
      <xdr:row>59</xdr:row>
      <xdr:rowOff>152400</xdr:rowOff>
    </xdr:from>
    <xdr:to>
      <xdr:col>30</xdr:col>
      <xdr:colOff>399510</xdr:colOff>
      <xdr:row>83</xdr:row>
      <xdr:rowOff>90900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D440258-5131-484C-A0A5-25B266AC4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34</xdr:col>
      <xdr:colOff>397192</xdr:colOff>
      <xdr:row>58</xdr:row>
      <xdr:rowOff>83820</xdr:rowOff>
    </xdr:from>
    <xdr:to>
      <xdr:col>41</xdr:col>
      <xdr:colOff>26227</xdr:colOff>
      <xdr:row>82</xdr:row>
      <xdr:rowOff>33945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E65EEA3-E2D0-527E-9047-A333BBD9E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24</xdr:col>
      <xdr:colOff>95250</xdr:colOff>
      <xdr:row>32</xdr:row>
      <xdr:rowOff>11430</xdr:rowOff>
    </xdr:from>
    <xdr:to>
      <xdr:col>30</xdr:col>
      <xdr:colOff>378750</xdr:colOff>
      <xdr:row>55</xdr:row>
      <xdr:rowOff>134910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BBC1C4B-E37F-4EB2-4CC1-6CAEE6B12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34</xdr:col>
      <xdr:colOff>129540</xdr:colOff>
      <xdr:row>31</xdr:row>
      <xdr:rowOff>163830</xdr:rowOff>
    </xdr:from>
    <xdr:to>
      <xdr:col>40</xdr:col>
      <xdr:colOff>413040</xdr:colOff>
      <xdr:row>55</xdr:row>
      <xdr:rowOff>112050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8117F61-99BC-834A-2B1B-527C4EB18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34</xdr:col>
      <xdr:colOff>55245</xdr:colOff>
      <xdr:row>5</xdr:row>
      <xdr:rowOff>15240</xdr:rowOff>
    </xdr:from>
    <xdr:to>
      <xdr:col>40</xdr:col>
      <xdr:colOff>630555</xdr:colOff>
      <xdr:row>28</xdr:row>
      <xdr:rowOff>38100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B2423AC-56F8-E711-A8E7-F01BCB34D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24</xdr:col>
      <xdr:colOff>40005</xdr:colOff>
      <xdr:row>5</xdr:row>
      <xdr:rowOff>17145</xdr:rowOff>
    </xdr:from>
    <xdr:to>
      <xdr:col>30</xdr:col>
      <xdr:colOff>607695</xdr:colOff>
      <xdr:row>27</xdr:row>
      <xdr:rowOff>123825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FBBD500-1F5A-016E-9BA5-65DB79439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57150</xdr:colOff>
      <xdr:row>32</xdr:row>
      <xdr:rowOff>17144</xdr:rowOff>
    </xdr:from>
    <xdr:to>
      <xdr:col>20</xdr:col>
      <xdr:colOff>340650</xdr:colOff>
      <xdr:row>55</xdr:row>
      <xdr:rowOff>140624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6C28A0D-5F88-B0AA-B0E1-F03BC1BC3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4</xdr:col>
      <xdr:colOff>97155</xdr:colOff>
      <xdr:row>32</xdr:row>
      <xdr:rowOff>19049</xdr:rowOff>
    </xdr:from>
    <xdr:to>
      <xdr:col>10</xdr:col>
      <xdr:colOff>380655</xdr:colOff>
      <xdr:row>55</xdr:row>
      <xdr:rowOff>133004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2D449441-52A0-F8D3-D562-71624CA30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</xdr:col>
      <xdr:colOff>66675</xdr:colOff>
      <xdr:row>5</xdr:row>
      <xdr:rowOff>15240</xdr:rowOff>
    </xdr:from>
    <xdr:to>
      <xdr:col>10</xdr:col>
      <xdr:colOff>636270</xdr:colOff>
      <xdr:row>27</xdr:row>
      <xdr:rowOff>161925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5B436963-6EFC-5982-66FC-E88F75FC9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14</xdr:col>
      <xdr:colOff>20955</xdr:colOff>
      <xdr:row>5</xdr:row>
      <xdr:rowOff>19049</xdr:rowOff>
    </xdr:from>
    <xdr:to>
      <xdr:col>20</xdr:col>
      <xdr:colOff>304455</xdr:colOff>
      <xdr:row>28</xdr:row>
      <xdr:rowOff>133004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FF914C3-4E5B-CDDC-F561-AA8DF6A98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Relationship Id="rId1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W395"/>
  <sheetViews>
    <sheetView topLeftCell="A356" zoomScale="80" zoomScaleNormal="80" workbookViewId="0">
      <selection activeCell="AB375" sqref="AB375:AC395"/>
    </sheetView>
  </sheetViews>
  <sheetFormatPr defaultRowHeight="13.9"/>
  <sheetData>
    <row r="1" spans="1:30" s="4" customFormat="1" ht="18">
      <c r="A1" s="3" t="s">
        <v>0</v>
      </c>
    </row>
    <row r="2" spans="1:30" ht="18">
      <c r="A2" s="2" t="s">
        <v>1</v>
      </c>
    </row>
    <row r="3" spans="1:30" ht="14.45">
      <c r="A3" s="1" t="s">
        <v>2</v>
      </c>
      <c r="B3" t="s">
        <v>3</v>
      </c>
      <c r="D3" s="15" t="s">
        <v>4</v>
      </c>
    </row>
    <row r="4" spans="1:30" ht="14.45">
      <c r="A4" s="1" t="s">
        <v>5</v>
      </c>
      <c r="B4" s="5">
        <v>44994</v>
      </c>
    </row>
    <row r="5" spans="1:30" ht="14.45">
      <c r="A5" s="1"/>
      <c r="B5" s="5"/>
    </row>
    <row r="7" spans="1:30" ht="14.45">
      <c r="B7" s="8"/>
      <c r="C7" s="1" t="s">
        <v>6</v>
      </c>
      <c r="E7" s="1" t="s">
        <v>7</v>
      </c>
      <c r="G7" s="1" t="s">
        <v>8</v>
      </c>
      <c r="I7" s="9">
        <v>2014</v>
      </c>
      <c r="J7" s="8"/>
      <c r="K7" s="1" t="s">
        <v>9</v>
      </c>
      <c r="M7" s="1" t="s">
        <v>10</v>
      </c>
      <c r="O7" s="1" t="s">
        <v>11</v>
      </c>
      <c r="Q7" s="1" t="s">
        <v>12</v>
      </c>
      <c r="S7" s="9">
        <v>2019</v>
      </c>
      <c r="T7" s="8"/>
      <c r="U7" s="1" t="s">
        <v>13</v>
      </c>
      <c r="W7" s="1" t="s">
        <v>14</v>
      </c>
      <c r="X7" s="1"/>
      <c r="Y7" s="1" t="s">
        <v>15</v>
      </c>
      <c r="AB7" s="1" t="s">
        <v>16</v>
      </c>
    </row>
    <row r="8" spans="1:30" ht="14.45">
      <c r="A8" s="7" t="s">
        <v>17</v>
      </c>
      <c r="B8" s="8"/>
      <c r="C8" s="1" t="s">
        <v>18</v>
      </c>
      <c r="D8" s="1" t="s">
        <v>19</v>
      </c>
      <c r="E8" s="1" t="s">
        <v>18</v>
      </c>
      <c r="F8" s="1" t="s">
        <v>19</v>
      </c>
      <c r="G8" s="1" t="s">
        <v>18</v>
      </c>
      <c r="H8" s="1" t="s">
        <v>19</v>
      </c>
      <c r="I8" s="9" t="s">
        <v>18</v>
      </c>
      <c r="J8" s="9" t="s">
        <v>19</v>
      </c>
      <c r="K8" s="1" t="s">
        <v>18</v>
      </c>
      <c r="L8" s="1" t="s">
        <v>19</v>
      </c>
      <c r="M8" s="1" t="s">
        <v>18</v>
      </c>
      <c r="N8" s="1" t="s">
        <v>19</v>
      </c>
      <c r="O8" s="1" t="s">
        <v>18</v>
      </c>
      <c r="P8" s="1" t="s">
        <v>19</v>
      </c>
      <c r="Q8" s="1" t="s">
        <v>18</v>
      </c>
      <c r="R8" s="1" t="s">
        <v>19</v>
      </c>
      <c r="S8" s="9" t="s">
        <v>18</v>
      </c>
      <c r="T8" s="9" t="s">
        <v>19</v>
      </c>
      <c r="U8" s="1" t="s">
        <v>18</v>
      </c>
      <c r="V8" s="1" t="s">
        <v>19</v>
      </c>
      <c r="W8" s="1" t="s">
        <v>18</v>
      </c>
      <c r="X8" s="1" t="s">
        <v>18</v>
      </c>
      <c r="Y8" s="1" t="s">
        <v>18</v>
      </c>
      <c r="Z8" s="1" t="s">
        <v>19</v>
      </c>
      <c r="AA8" s="1" t="s">
        <v>20</v>
      </c>
      <c r="AB8" s="1" t="s">
        <v>18</v>
      </c>
      <c r="AC8" s="1" t="s">
        <v>19</v>
      </c>
      <c r="AD8" s="1" t="s">
        <v>20</v>
      </c>
    </row>
    <row r="9" spans="1:30" ht="14.45">
      <c r="B9" s="9" t="s">
        <v>21</v>
      </c>
      <c r="C9" s="6">
        <v>12118</v>
      </c>
      <c r="D9" s="6">
        <v>11478</v>
      </c>
      <c r="E9" s="6">
        <v>12085</v>
      </c>
      <c r="F9" s="6">
        <v>11403</v>
      </c>
      <c r="G9" s="6">
        <v>12045</v>
      </c>
      <c r="H9" s="6">
        <v>11426</v>
      </c>
      <c r="I9" s="10">
        <v>11793</v>
      </c>
      <c r="J9" s="10">
        <v>11360</v>
      </c>
      <c r="K9" s="6">
        <v>11532</v>
      </c>
      <c r="L9" s="6">
        <v>11147</v>
      </c>
      <c r="M9" s="6">
        <v>11102</v>
      </c>
      <c r="N9" s="6">
        <v>10743</v>
      </c>
      <c r="O9" s="6">
        <v>10890</v>
      </c>
      <c r="P9" s="6">
        <v>10607</v>
      </c>
      <c r="Q9" s="6">
        <v>10819</v>
      </c>
      <c r="R9" s="6">
        <v>10453</v>
      </c>
      <c r="S9" s="10">
        <v>10954</v>
      </c>
      <c r="T9" s="10">
        <v>10274</v>
      </c>
      <c r="U9" s="6">
        <v>11029</v>
      </c>
      <c r="V9" s="6">
        <v>10333</v>
      </c>
      <c r="W9" s="6">
        <v>11332</v>
      </c>
      <c r="X9" s="6">
        <v>10495</v>
      </c>
      <c r="Y9" s="6">
        <v>11834</v>
      </c>
      <c r="Z9" s="6">
        <v>10788</v>
      </c>
      <c r="AA9" s="6">
        <v>1</v>
      </c>
      <c r="AB9" s="6">
        <v>12062</v>
      </c>
      <c r="AC9" s="6">
        <v>10976</v>
      </c>
      <c r="AD9" s="6">
        <v>1</v>
      </c>
    </row>
    <row r="10" spans="1:30" ht="14.45">
      <c r="B10" s="9" t="s">
        <v>22</v>
      </c>
      <c r="C10" s="6">
        <v>10790</v>
      </c>
      <c r="D10" s="6">
        <v>10404</v>
      </c>
      <c r="E10" s="6">
        <v>10875</v>
      </c>
      <c r="F10" s="6">
        <v>10486</v>
      </c>
      <c r="G10" s="6">
        <v>11185</v>
      </c>
      <c r="H10" s="6">
        <v>10646</v>
      </c>
      <c r="I10" s="10">
        <v>11557</v>
      </c>
      <c r="J10" s="10">
        <v>10923</v>
      </c>
      <c r="K10" s="6">
        <v>11852</v>
      </c>
      <c r="L10" s="6">
        <v>11146</v>
      </c>
      <c r="M10" s="6">
        <v>12064</v>
      </c>
      <c r="N10" s="6">
        <v>11344</v>
      </c>
      <c r="O10" s="6">
        <v>12146</v>
      </c>
      <c r="P10" s="6">
        <v>11460</v>
      </c>
      <c r="Q10" s="6">
        <v>12250</v>
      </c>
      <c r="R10" s="6">
        <v>11585</v>
      </c>
      <c r="S10" s="10">
        <v>12051</v>
      </c>
      <c r="T10" s="10">
        <v>11569</v>
      </c>
      <c r="U10" s="6">
        <v>11831</v>
      </c>
      <c r="V10" s="6">
        <v>11396</v>
      </c>
      <c r="W10" s="6">
        <v>11622</v>
      </c>
      <c r="X10" s="6">
        <v>11201</v>
      </c>
      <c r="Y10" s="6">
        <v>11427</v>
      </c>
      <c r="Z10" s="6">
        <v>11102</v>
      </c>
      <c r="AA10" s="6">
        <v>0</v>
      </c>
      <c r="AB10" s="6">
        <v>11396</v>
      </c>
      <c r="AC10" s="6">
        <v>11006</v>
      </c>
      <c r="AD10" s="6">
        <v>0</v>
      </c>
    </row>
    <row r="11" spans="1:30" ht="14.45">
      <c r="B11" s="9" t="s">
        <v>23</v>
      </c>
      <c r="C11" s="6">
        <v>11086</v>
      </c>
      <c r="D11" s="6">
        <v>10716</v>
      </c>
      <c r="E11" s="6">
        <v>10904</v>
      </c>
      <c r="F11" s="6">
        <v>10530</v>
      </c>
      <c r="G11" s="6">
        <v>10690</v>
      </c>
      <c r="H11" s="6">
        <v>10474</v>
      </c>
      <c r="I11" s="10">
        <v>10670</v>
      </c>
      <c r="J11" s="10">
        <v>10506</v>
      </c>
      <c r="K11" s="6">
        <v>10812</v>
      </c>
      <c r="L11" s="6">
        <v>10513</v>
      </c>
      <c r="M11" s="6">
        <v>10814</v>
      </c>
      <c r="N11" s="6">
        <v>10473</v>
      </c>
      <c r="O11" s="6">
        <v>11056</v>
      </c>
      <c r="P11" s="6">
        <v>10657</v>
      </c>
      <c r="Q11" s="6">
        <v>11404</v>
      </c>
      <c r="R11" s="6">
        <v>10896</v>
      </c>
      <c r="S11" s="10">
        <v>11802</v>
      </c>
      <c r="T11" s="10">
        <v>11167</v>
      </c>
      <c r="U11" s="6">
        <v>12186</v>
      </c>
      <c r="V11" s="6">
        <v>11444</v>
      </c>
      <c r="W11" s="6">
        <v>12528</v>
      </c>
      <c r="X11" s="6">
        <v>11811</v>
      </c>
      <c r="Y11" s="6">
        <v>12703</v>
      </c>
      <c r="Z11" s="6">
        <v>11946</v>
      </c>
      <c r="AA11" s="6">
        <v>2</v>
      </c>
      <c r="AB11" s="6">
        <v>12911</v>
      </c>
      <c r="AC11" s="6">
        <v>12153</v>
      </c>
      <c r="AD11" s="6">
        <v>2</v>
      </c>
    </row>
    <row r="12" spans="1:30" ht="14.45">
      <c r="B12" s="9" t="s">
        <v>24</v>
      </c>
      <c r="C12" s="6">
        <v>11942</v>
      </c>
      <c r="D12" s="6">
        <v>11309</v>
      </c>
      <c r="E12" s="6">
        <v>11878</v>
      </c>
      <c r="F12" s="6">
        <v>11309</v>
      </c>
      <c r="G12" s="6">
        <v>11687</v>
      </c>
      <c r="H12" s="6">
        <v>11116</v>
      </c>
      <c r="I12" s="10">
        <v>11521</v>
      </c>
      <c r="J12" s="10">
        <v>10924</v>
      </c>
      <c r="K12" s="6">
        <v>11296</v>
      </c>
      <c r="L12" s="6">
        <v>10814</v>
      </c>
      <c r="M12" s="6">
        <v>11261</v>
      </c>
      <c r="N12" s="6">
        <v>10860</v>
      </c>
      <c r="O12" s="6">
        <v>11134</v>
      </c>
      <c r="P12" s="6">
        <v>10809</v>
      </c>
      <c r="Q12" s="6">
        <v>11089</v>
      </c>
      <c r="R12" s="6">
        <v>10836</v>
      </c>
      <c r="S12" s="10">
        <v>11036</v>
      </c>
      <c r="T12" s="10">
        <v>10909</v>
      </c>
      <c r="U12" s="6">
        <v>11289</v>
      </c>
      <c r="V12" s="6">
        <v>10954</v>
      </c>
      <c r="W12" s="6">
        <v>11372</v>
      </c>
      <c r="X12" s="6">
        <v>10931</v>
      </c>
      <c r="Y12" s="6">
        <v>11666</v>
      </c>
      <c r="Z12" s="6">
        <v>11182</v>
      </c>
      <c r="AA12" s="6">
        <v>17</v>
      </c>
      <c r="AB12" s="6">
        <v>12222</v>
      </c>
      <c r="AC12" s="6">
        <v>11536</v>
      </c>
      <c r="AD12" s="6">
        <v>31</v>
      </c>
    </row>
    <row r="13" spans="1:30" ht="14.45">
      <c r="B13" s="9" t="s">
        <v>25</v>
      </c>
      <c r="C13" s="6">
        <v>12042</v>
      </c>
      <c r="D13" s="6">
        <v>11538</v>
      </c>
      <c r="E13" s="6">
        <v>12304</v>
      </c>
      <c r="F13" s="6">
        <v>11695</v>
      </c>
      <c r="G13" s="6">
        <v>12551</v>
      </c>
      <c r="H13" s="6">
        <v>11816</v>
      </c>
      <c r="I13" s="10">
        <v>12670</v>
      </c>
      <c r="J13" s="10">
        <v>12084</v>
      </c>
      <c r="K13" s="6">
        <v>12883</v>
      </c>
      <c r="L13" s="6">
        <v>12156</v>
      </c>
      <c r="M13" s="6">
        <v>12792</v>
      </c>
      <c r="N13" s="6">
        <v>12094</v>
      </c>
      <c r="O13" s="6">
        <v>13009</v>
      </c>
      <c r="P13" s="6">
        <v>12177</v>
      </c>
      <c r="Q13" s="6">
        <v>13331</v>
      </c>
      <c r="R13" s="6">
        <v>12390</v>
      </c>
      <c r="S13" s="10">
        <v>13440</v>
      </c>
      <c r="T13" s="10">
        <v>12473</v>
      </c>
      <c r="U13" s="6">
        <v>13251</v>
      </c>
      <c r="V13" s="6">
        <v>12519</v>
      </c>
      <c r="W13" s="6">
        <v>13059</v>
      </c>
      <c r="X13" s="6">
        <v>12407</v>
      </c>
      <c r="Y13" s="6">
        <v>13145</v>
      </c>
      <c r="Z13" s="6">
        <v>12579</v>
      </c>
      <c r="AA13" s="6">
        <v>24</v>
      </c>
      <c r="AB13" s="6">
        <v>13630</v>
      </c>
      <c r="AC13" s="6">
        <v>12848</v>
      </c>
      <c r="AD13" s="6">
        <v>34</v>
      </c>
    </row>
    <row r="14" spans="1:30" ht="14.45">
      <c r="B14" s="9" t="s">
        <v>26</v>
      </c>
      <c r="C14" s="6">
        <v>11816</v>
      </c>
      <c r="D14" s="6">
        <v>11384</v>
      </c>
      <c r="E14" s="6">
        <v>11351</v>
      </c>
      <c r="F14" s="6">
        <v>11142</v>
      </c>
      <c r="G14" s="6">
        <v>11211</v>
      </c>
      <c r="H14" s="6">
        <v>11049</v>
      </c>
      <c r="I14" s="10">
        <v>11581</v>
      </c>
      <c r="J14" s="10">
        <v>11170</v>
      </c>
      <c r="K14" s="6">
        <v>11839</v>
      </c>
      <c r="L14" s="6">
        <v>11395</v>
      </c>
      <c r="M14" s="6">
        <v>12583</v>
      </c>
      <c r="N14" s="6">
        <v>11787</v>
      </c>
      <c r="O14" s="6">
        <v>13495</v>
      </c>
      <c r="P14" s="6">
        <v>12206</v>
      </c>
      <c r="Q14" s="6">
        <v>14884</v>
      </c>
      <c r="R14" s="6">
        <v>13047</v>
      </c>
      <c r="S14" s="10">
        <v>15802</v>
      </c>
      <c r="T14" s="10">
        <v>13769</v>
      </c>
      <c r="U14" s="6">
        <v>16328</v>
      </c>
      <c r="V14" s="6">
        <v>14239</v>
      </c>
      <c r="W14" s="6">
        <v>16033</v>
      </c>
      <c r="X14" s="6">
        <v>14188</v>
      </c>
      <c r="Y14" s="6">
        <v>16045</v>
      </c>
      <c r="Z14" s="6">
        <v>14444</v>
      </c>
      <c r="AA14" s="6">
        <v>12</v>
      </c>
      <c r="AB14" s="6">
        <v>16503</v>
      </c>
      <c r="AC14" s="6">
        <v>14760</v>
      </c>
      <c r="AD14" s="6">
        <v>28</v>
      </c>
    </row>
    <row r="15" spans="1:30" ht="14.45">
      <c r="B15" s="9" t="s">
        <v>27</v>
      </c>
      <c r="C15" s="6">
        <v>11508</v>
      </c>
      <c r="D15" s="6">
        <v>11065</v>
      </c>
      <c r="E15" s="6">
        <v>11494</v>
      </c>
      <c r="F15" s="6">
        <v>11082</v>
      </c>
      <c r="G15" s="6">
        <v>11806</v>
      </c>
      <c r="H15" s="6">
        <v>11225</v>
      </c>
      <c r="I15" s="10">
        <v>12037</v>
      </c>
      <c r="J15" s="10">
        <v>11445</v>
      </c>
      <c r="K15" s="6">
        <v>11964</v>
      </c>
      <c r="L15" s="6">
        <v>11405</v>
      </c>
      <c r="M15" s="6">
        <v>11870</v>
      </c>
      <c r="N15" s="6">
        <v>11239</v>
      </c>
      <c r="O15" s="6">
        <v>12109</v>
      </c>
      <c r="P15" s="6">
        <v>11232</v>
      </c>
      <c r="Q15" s="6">
        <v>13006</v>
      </c>
      <c r="R15" s="6">
        <v>11554</v>
      </c>
      <c r="S15" s="10">
        <v>13983</v>
      </c>
      <c r="T15" s="10">
        <v>12006</v>
      </c>
      <c r="U15" s="6">
        <v>14816</v>
      </c>
      <c r="V15" s="6">
        <v>12572</v>
      </c>
      <c r="W15" s="6">
        <v>15520</v>
      </c>
      <c r="X15" s="6">
        <v>13204</v>
      </c>
      <c r="Y15" s="6">
        <v>16323</v>
      </c>
      <c r="Z15" s="6">
        <v>13826</v>
      </c>
      <c r="AA15" s="6">
        <v>9</v>
      </c>
      <c r="AB15" s="6">
        <v>17460</v>
      </c>
      <c r="AC15" s="6">
        <v>14699</v>
      </c>
      <c r="AD15" s="6">
        <v>16</v>
      </c>
    </row>
    <row r="16" spans="1:30" ht="14.45">
      <c r="B16" s="9" t="s">
        <v>28</v>
      </c>
      <c r="C16" s="6">
        <v>11138</v>
      </c>
      <c r="D16" s="6">
        <v>10689</v>
      </c>
      <c r="E16" s="6">
        <v>11098</v>
      </c>
      <c r="F16" s="6">
        <v>10690</v>
      </c>
      <c r="G16" s="6">
        <v>10761</v>
      </c>
      <c r="H16" s="6">
        <v>10495</v>
      </c>
      <c r="I16" s="10">
        <v>10717</v>
      </c>
      <c r="J16" s="10">
        <v>10503</v>
      </c>
      <c r="K16" s="6">
        <v>10997</v>
      </c>
      <c r="L16" s="6">
        <v>10784</v>
      </c>
      <c r="M16" s="6">
        <v>11402</v>
      </c>
      <c r="N16" s="6">
        <v>11029</v>
      </c>
      <c r="O16" s="6">
        <v>11905</v>
      </c>
      <c r="P16" s="6">
        <v>11273</v>
      </c>
      <c r="Q16" s="6">
        <v>12930</v>
      </c>
      <c r="R16" s="6">
        <v>11665</v>
      </c>
      <c r="S16" s="10">
        <v>13650</v>
      </c>
      <c r="T16" s="10">
        <v>12011</v>
      </c>
      <c r="U16" s="6">
        <v>13992</v>
      </c>
      <c r="V16" s="6">
        <v>12081</v>
      </c>
      <c r="W16" s="6">
        <v>13876</v>
      </c>
      <c r="X16" s="6">
        <v>12190</v>
      </c>
      <c r="Y16" s="6">
        <v>14059</v>
      </c>
      <c r="Z16" s="6">
        <v>12316</v>
      </c>
      <c r="AA16" s="6">
        <v>2</v>
      </c>
      <c r="AB16" s="6">
        <v>14795</v>
      </c>
      <c r="AC16" s="6">
        <v>12685</v>
      </c>
      <c r="AD16" s="6">
        <v>7</v>
      </c>
    </row>
    <row r="17" spans="2:30" ht="14.45">
      <c r="B17" s="9" t="s">
        <v>29</v>
      </c>
      <c r="C17" s="6">
        <v>10404</v>
      </c>
      <c r="D17" s="6">
        <v>10290</v>
      </c>
      <c r="E17" s="6">
        <v>10167</v>
      </c>
      <c r="F17" s="6">
        <v>10039</v>
      </c>
      <c r="G17" s="6">
        <v>10348</v>
      </c>
      <c r="H17" s="6">
        <v>10186</v>
      </c>
      <c r="I17" s="10">
        <v>10592</v>
      </c>
      <c r="J17" s="10">
        <v>10446</v>
      </c>
      <c r="K17" s="6">
        <v>10758</v>
      </c>
      <c r="L17" s="6">
        <v>10464</v>
      </c>
      <c r="M17" s="6">
        <v>11019</v>
      </c>
      <c r="N17" s="6">
        <v>10702</v>
      </c>
      <c r="O17" s="6">
        <v>11416</v>
      </c>
      <c r="P17" s="6">
        <v>10881</v>
      </c>
      <c r="Q17" s="6">
        <v>11747</v>
      </c>
      <c r="R17" s="6">
        <v>10875</v>
      </c>
      <c r="S17" s="10">
        <v>12052</v>
      </c>
      <c r="T17" s="10">
        <v>10991</v>
      </c>
      <c r="U17" s="6">
        <v>12557</v>
      </c>
      <c r="V17" s="6">
        <v>11454</v>
      </c>
      <c r="W17" s="6">
        <v>12858</v>
      </c>
      <c r="X17" s="6">
        <v>11758</v>
      </c>
      <c r="Y17" s="6">
        <v>13294</v>
      </c>
      <c r="Z17" s="6">
        <v>12014</v>
      </c>
      <c r="AA17" s="6">
        <v>2</v>
      </c>
      <c r="AB17" s="6">
        <v>14232</v>
      </c>
      <c r="AC17" s="6">
        <v>12508</v>
      </c>
      <c r="AD17" s="6">
        <v>9</v>
      </c>
    </row>
    <row r="18" spans="2:30" ht="14.45">
      <c r="B18" s="9" t="s">
        <v>30</v>
      </c>
      <c r="C18" s="6">
        <v>10931</v>
      </c>
      <c r="D18" s="6">
        <v>10991</v>
      </c>
      <c r="E18" s="6">
        <v>10915</v>
      </c>
      <c r="F18" s="6">
        <v>11142</v>
      </c>
      <c r="G18" s="6">
        <v>10666</v>
      </c>
      <c r="H18" s="6">
        <v>11051</v>
      </c>
      <c r="I18" s="10">
        <v>10515</v>
      </c>
      <c r="J18" s="10">
        <v>10814</v>
      </c>
      <c r="K18" s="6">
        <v>10426</v>
      </c>
      <c r="L18" s="6">
        <v>10552</v>
      </c>
      <c r="M18" s="6">
        <v>10251</v>
      </c>
      <c r="N18" s="6">
        <v>10316</v>
      </c>
      <c r="O18" s="6">
        <v>10386</v>
      </c>
      <c r="P18" s="6">
        <v>10161</v>
      </c>
      <c r="Q18" s="6">
        <v>11119</v>
      </c>
      <c r="R18" s="6">
        <v>10483</v>
      </c>
      <c r="S18" s="10">
        <v>11687</v>
      </c>
      <c r="T18" s="10">
        <v>10867</v>
      </c>
      <c r="U18" s="6">
        <v>12007</v>
      </c>
      <c r="V18" s="6">
        <v>10958</v>
      </c>
      <c r="W18" s="6">
        <v>12207</v>
      </c>
      <c r="X18" s="6">
        <v>11306</v>
      </c>
      <c r="Y18" s="6">
        <v>12559</v>
      </c>
      <c r="Z18" s="6">
        <v>11531</v>
      </c>
      <c r="AA18" s="6">
        <v>2</v>
      </c>
      <c r="AB18" s="6">
        <v>12829</v>
      </c>
      <c r="AC18" s="6">
        <v>11603</v>
      </c>
      <c r="AD18" s="6">
        <v>2</v>
      </c>
    </row>
    <row r="19" spans="2:30" ht="14.45">
      <c r="B19" s="9" t="s">
        <v>31</v>
      </c>
      <c r="C19" s="6">
        <v>10841</v>
      </c>
      <c r="D19" s="6">
        <v>10546</v>
      </c>
      <c r="E19" s="6">
        <v>10746</v>
      </c>
      <c r="F19" s="6">
        <v>10562</v>
      </c>
      <c r="G19" s="6">
        <v>10690</v>
      </c>
      <c r="H19" s="6">
        <v>10735</v>
      </c>
      <c r="I19" s="10">
        <v>10781</v>
      </c>
      <c r="J19" s="10">
        <v>10817</v>
      </c>
      <c r="K19" s="6">
        <v>10675</v>
      </c>
      <c r="L19" s="6">
        <v>10930</v>
      </c>
      <c r="M19" s="6">
        <v>10710</v>
      </c>
      <c r="N19" s="6">
        <v>10939</v>
      </c>
      <c r="O19" s="6">
        <v>10955</v>
      </c>
      <c r="P19" s="6">
        <v>11128</v>
      </c>
      <c r="Q19" s="6">
        <v>11076</v>
      </c>
      <c r="R19" s="6">
        <v>11145</v>
      </c>
      <c r="S19" s="10">
        <v>11141</v>
      </c>
      <c r="T19" s="10">
        <v>10949</v>
      </c>
      <c r="U19" s="6">
        <v>11232</v>
      </c>
      <c r="V19" s="6">
        <v>10795</v>
      </c>
      <c r="W19" s="6">
        <v>11058</v>
      </c>
      <c r="X19" s="6">
        <v>10655</v>
      </c>
      <c r="Y19" s="6">
        <v>11147</v>
      </c>
      <c r="Z19" s="6">
        <v>10517</v>
      </c>
      <c r="AA19" s="6">
        <v>1</v>
      </c>
      <c r="AB19" s="6">
        <v>11704</v>
      </c>
      <c r="AC19" s="6">
        <v>10901</v>
      </c>
      <c r="AD19" s="6">
        <v>1</v>
      </c>
    </row>
    <row r="20" spans="2:30" ht="14.45">
      <c r="B20" s="9" t="s">
        <v>32</v>
      </c>
      <c r="C20" s="6">
        <v>9321</v>
      </c>
      <c r="D20" s="6">
        <v>9222</v>
      </c>
      <c r="E20" s="6">
        <v>9661</v>
      </c>
      <c r="F20" s="6">
        <v>9455</v>
      </c>
      <c r="G20" s="6">
        <v>9922</v>
      </c>
      <c r="H20" s="6">
        <v>9730</v>
      </c>
      <c r="I20" s="10">
        <v>10060</v>
      </c>
      <c r="J20" s="10">
        <v>10002</v>
      </c>
      <c r="K20" s="6">
        <v>10336</v>
      </c>
      <c r="L20" s="6">
        <v>10290</v>
      </c>
      <c r="M20" s="6">
        <v>10571</v>
      </c>
      <c r="N20" s="6">
        <v>10459</v>
      </c>
      <c r="O20" s="6">
        <v>10669</v>
      </c>
      <c r="P20" s="6">
        <v>10490</v>
      </c>
      <c r="Q20" s="6">
        <v>10852</v>
      </c>
      <c r="R20" s="6">
        <v>10680</v>
      </c>
      <c r="S20" s="10">
        <v>11013</v>
      </c>
      <c r="T20" s="10">
        <v>10824</v>
      </c>
      <c r="U20" s="6">
        <v>10985</v>
      </c>
      <c r="V20" s="6">
        <v>10980</v>
      </c>
      <c r="W20" s="6">
        <v>10947</v>
      </c>
      <c r="X20" s="6">
        <v>11011</v>
      </c>
      <c r="Y20" s="6">
        <v>11137</v>
      </c>
      <c r="Z20" s="6">
        <v>11269</v>
      </c>
      <c r="AA20" s="6">
        <v>1</v>
      </c>
      <c r="AB20" s="6">
        <v>11254</v>
      </c>
      <c r="AC20" s="6">
        <v>11374</v>
      </c>
      <c r="AD20" s="6">
        <v>1</v>
      </c>
    </row>
    <row r="21" spans="2:30" ht="14.45">
      <c r="B21" s="9" t="s">
        <v>33</v>
      </c>
      <c r="C21" s="6">
        <v>8056</v>
      </c>
      <c r="D21" s="6">
        <v>7654</v>
      </c>
      <c r="E21" s="6">
        <v>8225</v>
      </c>
      <c r="F21" s="6">
        <v>8015</v>
      </c>
      <c r="G21" s="6">
        <v>8422</v>
      </c>
      <c r="H21" s="6">
        <v>8247</v>
      </c>
      <c r="I21" s="10">
        <v>8701</v>
      </c>
      <c r="J21" s="10">
        <v>8440</v>
      </c>
      <c r="K21" s="6">
        <v>8894</v>
      </c>
      <c r="L21" s="6">
        <v>8699</v>
      </c>
      <c r="M21" s="6">
        <v>9019</v>
      </c>
      <c r="N21" s="6">
        <v>9013</v>
      </c>
      <c r="O21" s="6">
        <v>9402</v>
      </c>
      <c r="P21" s="6">
        <v>9255</v>
      </c>
      <c r="Q21" s="6">
        <v>9769</v>
      </c>
      <c r="R21" s="6">
        <v>9582</v>
      </c>
      <c r="S21" s="10">
        <v>9976</v>
      </c>
      <c r="T21" s="10">
        <v>9856</v>
      </c>
      <c r="U21" s="6">
        <v>10288</v>
      </c>
      <c r="V21" s="6">
        <v>10145</v>
      </c>
      <c r="W21" s="6">
        <v>10535</v>
      </c>
      <c r="X21" s="6">
        <v>10329</v>
      </c>
      <c r="Y21" s="6">
        <v>10580</v>
      </c>
      <c r="Z21" s="6">
        <v>10375</v>
      </c>
      <c r="AA21" s="6">
        <v>0</v>
      </c>
      <c r="AB21" s="6">
        <v>10674</v>
      </c>
      <c r="AC21" s="6">
        <v>10613</v>
      </c>
      <c r="AD21" s="6">
        <v>0</v>
      </c>
    </row>
    <row r="22" spans="2:30" ht="14.45">
      <c r="B22" s="9" t="s">
        <v>34</v>
      </c>
      <c r="C22" s="6">
        <v>5901</v>
      </c>
      <c r="D22" s="6">
        <v>6011</v>
      </c>
      <c r="E22" s="6">
        <v>6327</v>
      </c>
      <c r="F22" s="6">
        <v>6293</v>
      </c>
      <c r="G22" s="6">
        <v>6681</v>
      </c>
      <c r="H22" s="6">
        <v>6519</v>
      </c>
      <c r="I22" s="10">
        <v>7015</v>
      </c>
      <c r="J22" s="10">
        <v>6855</v>
      </c>
      <c r="K22" s="6">
        <v>7351</v>
      </c>
      <c r="L22" s="6">
        <v>7136</v>
      </c>
      <c r="M22" s="6">
        <v>7686</v>
      </c>
      <c r="N22" s="6">
        <v>7359</v>
      </c>
      <c r="O22" s="6">
        <v>7865</v>
      </c>
      <c r="P22" s="6">
        <v>7702</v>
      </c>
      <c r="Q22" s="6">
        <v>8081</v>
      </c>
      <c r="R22" s="6">
        <v>7946</v>
      </c>
      <c r="S22" s="10">
        <v>8380</v>
      </c>
      <c r="T22" s="10">
        <v>8165</v>
      </c>
      <c r="U22" s="6">
        <v>8550</v>
      </c>
      <c r="V22" s="6">
        <v>8431</v>
      </c>
      <c r="W22" s="6">
        <v>8672</v>
      </c>
      <c r="X22" s="6">
        <v>8743</v>
      </c>
      <c r="Y22" s="6">
        <v>8991</v>
      </c>
      <c r="Z22" s="6">
        <v>8993</v>
      </c>
      <c r="AA22" s="6">
        <v>0</v>
      </c>
      <c r="AB22" s="6">
        <v>9355</v>
      </c>
      <c r="AC22" s="6">
        <v>9344</v>
      </c>
      <c r="AD22" s="6">
        <v>0</v>
      </c>
    </row>
    <row r="23" spans="2:30" ht="14.45">
      <c r="B23" s="9" t="s">
        <v>35</v>
      </c>
      <c r="C23" s="6">
        <v>4143</v>
      </c>
      <c r="D23" s="6">
        <v>4462</v>
      </c>
      <c r="E23" s="6">
        <v>4237</v>
      </c>
      <c r="F23" s="6">
        <v>4531</v>
      </c>
      <c r="G23" s="6">
        <v>4456</v>
      </c>
      <c r="H23" s="6">
        <v>4778</v>
      </c>
      <c r="I23" s="10">
        <v>4690</v>
      </c>
      <c r="J23" s="10">
        <v>5091</v>
      </c>
      <c r="K23" s="6">
        <v>5007</v>
      </c>
      <c r="L23" s="6">
        <v>5371</v>
      </c>
      <c r="M23" s="6">
        <v>5453</v>
      </c>
      <c r="N23" s="6">
        <v>5698</v>
      </c>
      <c r="O23" s="6">
        <v>5826</v>
      </c>
      <c r="P23" s="6">
        <v>5948</v>
      </c>
      <c r="Q23" s="6">
        <v>6170</v>
      </c>
      <c r="R23" s="6">
        <v>6196</v>
      </c>
      <c r="S23" s="10">
        <v>6485</v>
      </c>
      <c r="T23" s="10">
        <v>6529</v>
      </c>
      <c r="U23" s="6">
        <v>6821</v>
      </c>
      <c r="V23" s="6">
        <v>6796</v>
      </c>
      <c r="W23" s="6">
        <v>7140</v>
      </c>
      <c r="X23" s="6">
        <v>7028</v>
      </c>
      <c r="Y23" s="6">
        <v>7340</v>
      </c>
      <c r="Z23" s="6">
        <v>7378</v>
      </c>
      <c r="AA23" s="6">
        <v>0</v>
      </c>
      <c r="AB23" s="6">
        <v>7530</v>
      </c>
      <c r="AC23" s="6">
        <v>7593</v>
      </c>
      <c r="AD23" s="6">
        <v>0</v>
      </c>
    </row>
    <row r="24" spans="2:30" ht="14.45">
      <c r="B24" s="9" t="s">
        <v>36</v>
      </c>
      <c r="C24" s="6">
        <v>3564</v>
      </c>
      <c r="D24" s="6">
        <v>4113</v>
      </c>
      <c r="E24" s="6">
        <v>3503</v>
      </c>
      <c r="F24" s="6">
        <v>4096</v>
      </c>
      <c r="G24" s="6">
        <v>3530</v>
      </c>
      <c r="H24" s="6">
        <v>4067</v>
      </c>
      <c r="I24" s="10">
        <v>3562</v>
      </c>
      <c r="J24" s="10">
        <v>4012</v>
      </c>
      <c r="K24" s="6">
        <v>3608</v>
      </c>
      <c r="L24" s="6">
        <v>4016</v>
      </c>
      <c r="M24" s="6">
        <v>3646</v>
      </c>
      <c r="N24" s="6">
        <v>4072</v>
      </c>
      <c r="O24" s="6">
        <v>3735</v>
      </c>
      <c r="P24" s="6">
        <v>4094</v>
      </c>
      <c r="Q24" s="6">
        <v>3914</v>
      </c>
      <c r="R24" s="6">
        <v>4295</v>
      </c>
      <c r="S24" s="10">
        <v>4115</v>
      </c>
      <c r="T24" s="10">
        <v>4587</v>
      </c>
      <c r="U24" s="6">
        <v>4402</v>
      </c>
      <c r="V24" s="6">
        <v>4871</v>
      </c>
      <c r="W24" s="6">
        <v>4795</v>
      </c>
      <c r="X24" s="6">
        <v>5186</v>
      </c>
      <c r="Y24" s="6">
        <v>5136</v>
      </c>
      <c r="Z24" s="6">
        <v>5440</v>
      </c>
      <c r="AA24" s="6">
        <v>0</v>
      </c>
      <c r="AB24" s="6">
        <v>5425</v>
      </c>
      <c r="AC24" s="6">
        <v>5672</v>
      </c>
      <c r="AD24" s="6">
        <v>0</v>
      </c>
    </row>
    <row r="25" spans="2:30" ht="14.45">
      <c r="B25" s="9" t="s">
        <v>37</v>
      </c>
      <c r="C25" s="6">
        <v>2630</v>
      </c>
      <c r="D25" s="6">
        <v>3451</v>
      </c>
      <c r="E25" s="6">
        <v>2716</v>
      </c>
      <c r="F25" s="6">
        <v>3475</v>
      </c>
      <c r="G25" s="6">
        <v>2786</v>
      </c>
      <c r="H25" s="6">
        <v>3484</v>
      </c>
      <c r="I25" s="10">
        <v>2786</v>
      </c>
      <c r="J25" s="10">
        <v>3476</v>
      </c>
      <c r="K25" s="6">
        <v>2805</v>
      </c>
      <c r="L25" s="6">
        <v>3470</v>
      </c>
      <c r="M25" s="6">
        <v>2773</v>
      </c>
      <c r="N25" s="6">
        <v>3380</v>
      </c>
      <c r="O25" s="6">
        <v>2733</v>
      </c>
      <c r="P25" s="6">
        <v>3391</v>
      </c>
      <c r="Q25" s="6">
        <v>2740</v>
      </c>
      <c r="R25" s="6">
        <v>3346</v>
      </c>
      <c r="S25" s="10">
        <v>2793</v>
      </c>
      <c r="T25" s="10">
        <v>3289</v>
      </c>
      <c r="U25" s="6">
        <v>2866</v>
      </c>
      <c r="V25" s="6">
        <v>3272</v>
      </c>
      <c r="W25" s="6">
        <v>2905</v>
      </c>
      <c r="X25" s="6">
        <v>3340</v>
      </c>
      <c r="Y25" s="6">
        <v>3017</v>
      </c>
      <c r="Z25" s="6">
        <v>3417</v>
      </c>
      <c r="AA25" s="6">
        <v>0</v>
      </c>
      <c r="AB25" s="6">
        <v>3129</v>
      </c>
      <c r="AC25" s="6">
        <v>3601</v>
      </c>
      <c r="AD25" s="6">
        <v>0</v>
      </c>
    </row>
    <row r="26" spans="2:30" ht="14.45">
      <c r="B26" s="9" t="s">
        <v>38</v>
      </c>
      <c r="C26" s="6">
        <v>1298</v>
      </c>
      <c r="D26" s="6">
        <v>2072</v>
      </c>
      <c r="E26" s="6">
        <v>1376</v>
      </c>
      <c r="F26" s="6">
        <v>2161</v>
      </c>
      <c r="G26" s="6">
        <v>1443</v>
      </c>
      <c r="H26" s="6">
        <v>2230</v>
      </c>
      <c r="I26" s="10">
        <v>1481</v>
      </c>
      <c r="J26" s="10">
        <v>2241</v>
      </c>
      <c r="K26" s="6">
        <v>1560</v>
      </c>
      <c r="L26" s="6">
        <v>2329</v>
      </c>
      <c r="M26" s="6">
        <v>1634</v>
      </c>
      <c r="N26" s="6">
        <v>2421</v>
      </c>
      <c r="O26" s="6">
        <v>1661</v>
      </c>
      <c r="P26" s="6">
        <v>2455</v>
      </c>
      <c r="Q26" s="6">
        <v>1726</v>
      </c>
      <c r="R26" s="6">
        <v>2462</v>
      </c>
      <c r="S26" s="10">
        <v>1742</v>
      </c>
      <c r="T26" s="10">
        <v>2426</v>
      </c>
      <c r="U26" s="6">
        <v>1724</v>
      </c>
      <c r="V26" s="6">
        <v>2430</v>
      </c>
      <c r="W26" s="6">
        <v>1729</v>
      </c>
      <c r="X26" s="6">
        <v>2343</v>
      </c>
      <c r="Y26" s="6">
        <v>1742</v>
      </c>
      <c r="Z26" s="6">
        <v>2359</v>
      </c>
      <c r="AA26" s="6">
        <v>0</v>
      </c>
      <c r="AB26" s="6">
        <v>1786</v>
      </c>
      <c r="AC26" s="6">
        <v>2339</v>
      </c>
      <c r="AD26" s="6">
        <v>0</v>
      </c>
    </row>
    <row r="27" spans="2:30" ht="14.45">
      <c r="B27" s="9" t="s">
        <v>39</v>
      </c>
      <c r="C27" s="6">
        <v>407</v>
      </c>
      <c r="D27" s="6">
        <v>823</v>
      </c>
      <c r="E27" s="6">
        <v>421</v>
      </c>
      <c r="F27" s="6">
        <v>877</v>
      </c>
      <c r="G27" s="6">
        <v>475</v>
      </c>
      <c r="H27" s="6">
        <v>908</v>
      </c>
      <c r="I27" s="10">
        <v>492</v>
      </c>
      <c r="J27" s="10">
        <v>1006</v>
      </c>
      <c r="K27" s="6">
        <v>491</v>
      </c>
      <c r="L27" s="6">
        <v>1051</v>
      </c>
      <c r="M27" s="6">
        <v>518</v>
      </c>
      <c r="N27" s="6">
        <v>1084</v>
      </c>
      <c r="O27" s="6">
        <v>533</v>
      </c>
      <c r="P27" s="6">
        <v>1103</v>
      </c>
      <c r="Q27" s="6">
        <v>571</v>
      </c>
      <c r="R27" s="6">
        <v>1123</v>
      </c>
      <c r="S27" s="10">
        <v>621</v>
      </c>
      <c r="T27" s="10">
        <v>1175</v>
      </c>
      <c r="U27" s="6">
        <v>667</v>
      </c>
      <c r="V27" s="6">
        <v>1199</v>
      </c>
      <c r="W27" s="6">
        <v>718</v>
      </c>
      <c r="X27" s="6">
        <v>1294</v>
      </c>
      <c r="Y27" s="6">
        <v>758</v>
      </c>
      <c r="Z27" s="6">
        <v>1273</v>
      </c>
      <c r="AA27" s="6">
        <v>0</v>
      </c>
      <c r="AB27" s="6">
        <v>773</v>
      </c>
      <c r="AC27" s="6">
        <v>1254</v>
      </c>
      <c r="AD27" s="6">
        <v>0</v>
      </c>
    </row>
    <row r="28" spans="2:30" ht="14.45">
      <c r="B28" s="9" t="s">
        <v>40</v>
      </c>
      <c r="C28" s="6">
        <v>63</v>
      </c>
      <c r="D28" s="6">
        <v>196</v>
      </c>
      <c r="E28" s="6">
        <v>74</v>
      </c>
      <c r="F28" s="6">
        <v>189</v>
      </c>
      <c r="G28" s="6">
        <v>77</v>
      </c>
      <c r="H28" s="6">
        <v>201</v>
      </c>
      <c r="I28" s="10">
        <v>91</v>
      </c>
      <c r="J28" s="10">
        <v>209</v>
      </c>
      <c r="K28" s="6">
        <v>94</v>
      </c>
      <c r="L28" s="6">
        <v>220</v>
      </c>
      <c r="M28" s="6">
        <v>89</v>
      </c>
      <c r="N28" s="6">
        <v>223</v>
      </c>
      <c r="O28" s="6">
        <v>94</v>
      </c>
      <c r="P28" s="6">
        <v>262</v>
      </c>
      <c r="Q28" s="6">
        <v>109</v>
      </c>
      <c r="R28" s="6">
        <v>259</v>
      </c>
      <c r="S28" s="10">
        <v>103</v>
      </c>
      <c r="T28" s="10">
        <v>280</v>
      </c>
      <c r="U28" s="6">
        <v>109</v>
      </c>
      <c r="V28" s="6">
        <v>285</v>
      </c>
      <c r="W28" s="6">
        <v>130</v>
      </c>
      <c r="X28" s="6">
        <v>293</v>
      </c>
      <c r="Y28" s="6">
        <v>144</v>
      </c>
      <c r="Z28" s="6">
        <v>335</v>
      </c>
      <c r="AA28" s="6">
        <v>0</v>
      </c>
      <c r="AB28" s="6">
        <v>141</v>
      </c>
      <c r="AC28" s="6">
        <v>303</v>
      </c>
      <c r="AD28" s="6">
        <v>0</v>
      </c>
    </row>
    <row r="29" spans="2:30" ht="14.45">
      <c r="B29" s="1" t="s">
        <v>41</v>
      </c>
      <c r="C29" s="6">
        <v>7</v>
      </c>
      <c r="D29" s="6">
        <v>32</v>
      </c>
      <c r="E29" s="6">
        <v>7</v>
      </c>
      <c r="F29" s="6">
        <v>39</v>
      </c>
      <c r="G29" s="6">
        <v>6</v>
      </c>
      <c r="H29" s="6">
        <v>36</v>
      </c>
      <c r="I29" s="6">
        <v>6</v>
      </c>
      <c r="J29" s="6">
        <v>29</v>
      </c>
      <c r="K29" s="6">
        <v>6</v>
      </c>
      <c r="L29" s="6">
        <v>26</v>
      </c>
      <c r="M29" s="6">
        <v>13</v>
      </c>
      <c r="N29" s="6">
        <v>24</v>
      </c>
      <c r="O29" s="6">
        <v>14</v>
      </c>
      <c r="P29" s="6">
        <v>25</v>
      </c>
      <c r="Q29" s="6">
        <v>13</v>
      </c>
      <c r="R29" s="6">
        <v>32</v>
      </c>
      <c r="S29" s="6">
        <v>11</v>
      </c>
      <c r="T29" s="6">
        <v>38</v>
      </c>
      <c r="U29" s="6">
        <v>11</v>
      </c>
      <c r="V29" s="6">
        <v>39</v>
      </c>
      <c r="W29" s="6">
        <v>7</v>
      </c>
      <c r="X29" s="6">
        <v>36</v>
      </c>
      <c r="Y29" s="6">
        <v>8</v>
      </c>
      <c r="Z29" s="6">
        <v>36</v>
      </c>
      <c r="AA29" s="6">
        <v>0</v>
      </c>
      <c r="AB29" s="6">
        <v>15</v>
      </c>
      <c r="AC29" s="6">
        <v>32</v>
      </c>
      <c r="AD29" s="6">
        <v>0</v>
      </c>
    </row>
    <row r="30" spans="2:30" ht="14.45">
      <c r="B30" s="1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30" ht="14.45">
      <c r="B31" s="1"/>
      <c r="C31" s="6"/>
      <c r="D31" s="6"/>
      <c r="E31" s="6"/>
      <c r="F31" s="6"/>
    </row>
    <row r="32" spans="2:30" ht="14.45">
      <c r="B32" s="1"/>
      <c r="C32" s="1" t="s">
        <v>6</v>
      </c>
      <c r="E32" s="1" t="s">
        <v>7</v>
      </c>
      <c r="G32" s="1" t="s">
        <v>8</v>
      </c>
      <c r="I32" s="1" t="s">
        <v>42</v>
      </c>
      <c r="K32" s="1" t="s">
        <v>9</v>
      </c>
      <c r="M32" s="1" t="s">
        <v>10</v>
      </c>
      <c r="O32" s="1" t="s">
        <v>11</v>
      </c>
      <c r="Q32" s="1" t="s">
        <v>12</v>
      </c>
      <c r="S32" s="1" t="s">
        <v>43</v>
      </c>
      <c r="U32" s="1" t="s">
        <v>13</v>
      </c>
      <c r="W32" s="1" t="s">
        <v>14</v>
      </c>
      <c r="X32" s="6"/>
      <c r="Y32" s="1" t="s">
        <v>15</v>
      </c>
      <c r="Z32" s="6"/>
      <c r="AA32" s="6"/>
      <c r="AB32" s="1" t="s">
        <v>16</v>
      </c>
      <c r="AC32" s="6"/>
    </row>
    <row r="33" spans="1:30" ht="14.45">
      <c r="B33" s="1"/>
      <c r="C33" s="1" t="s">
        <v>18</v>
      </c>
      <c r="D33" s="1" t="s">
        <v>19</v>
      </c>
      <c r="E33" s="1" t="s">
        <v>18</v>
      </c>
      <c r="F33" s="1" t="s">
        <v>19</v>
      </c>
      <c r="G33" s="1" t="s">
        <v>18</v>
      </c>
      <c r="H33" s="1" t="s">
        <v>19</v>
      </c>
      <c r="I33" s="1" t="s">
        <v>18</v>
      </c>
      <c r="J33" s="1" t="s">
        <v>19</v>
      </c>
      <c r="K33" s="1" t="s">
        <v>18</v>
      </c>
      <c r="L33" s="1" t="s">
        <v>19</v>
      </c>
      <c r="M33" s="1" t="s">
        <v>18</v>
      </c>
      <c r="N33" s="1" t="s">
        <v>19</v>
      </c>
      <c r="O33" s="1" t="s">
        <v>18</v>
      </c>
      <c r="P33" s="1" t="s">
        <v>19</v>
      </c>
      <c r="Q33" s="1" t="s">
        <v>18</v>
      </c>
      <c r="R33" s="1" t="s">
        <v>19</v>
      </c>
      <c r="S33" s="1" t="s">
        <v>18</v>
      </c>
      <c r="T33" s="1" t="s">
        <v>19</v>
      </c>
      <c r="U33" s="1" t="s">
        <v>18</v>
      </c>
      <c r="V33" s="1" t="s">
        <v>19</v>
      </c>
      <c r="W33" s="1" t="s">
        <v>18</v>
      </c>
      <c r="X33" s="1" t="s">
        <v>19</v>
      </c>
      <c r="Y33" s="1" t="s">
        <v>18</v>
      </c>
      <c r="Z33" s="1" t="s">
        <v>19</v>
      </c>
      <c r="AA33" s="1" t="s">
        <v>20</v>
      </c>
      <c r="AB33" s="1" t="s">
        <v>18</v>
      </c>
      <c r="AC33" s="1" t="s">
        <v>19</v>
      </c>
      <c r="AD33" s="1" t="s">
        <v>20</v>
      </c>
    </row>
    <row r="34" spans="1:30" ht="14.45">
      <c r="A34" t="s">
        <v>44</v>
      </c>
      <c r="B34" s="9" t="s">
        <v>21</v>
      </c>
      <c r="C34" s="6">
        <v>28</v>
      </c>
      <c r="D34" s="6">
        <v>35</v>
      </c>
      <c r="E34" s="6">
        <v>28</v>
      </c>
      <c r="F34" s="6">
        <v>26</v>
      </c>
      <c r="G34" s="6">
        <v>35</v>
      </c>
      <c r="H34" s="6">
        <v>25</v>
      </c>
      <c r="I34" s="6">
        <v>33</v>
      </c>
      <c r="J34" s="6">
        <v>25</v>
      </c>
      <c r="K34" s="6">
        <v>35</v>
      </c>
      <c r="L34" s="6">
        <v>31</v>
      </c>
      <c r="M34" s="6">
        <v>32</v>
      </c>
      <c r="N34" s="6">
        <v>31</v>
      </c>
      <c r="O34" s="6">
        <v>29</v>
      </c>
      <c r="P34" s="6">
        <v>34</v>
      </c>
      <c r="Q34" s="6">
        <v>31</v>
      </c>
      <c r="R34" s="6">
        <v>28</v>
      </c>
      <c r="S34" s="6">
        <v>27</v>
      </c>
      <c r="T34" s="6">
        <v>30</v>
      </c>
      <c r="U34" s="6">
        <v>28</v>
      </c>
      <c r="V34" s="6">
        <v>38</v>
      </c>
      <c r="W34" s="6">
        <v>25</v>
      </c>
      <c r="X34" s="6">
        <v>36</v>
      </c>
      <c r="Y34" s="6">
        <v>28</v>
      </c>
      <c r="Z34" s="6">
        <v>41</v>
      </c>
      <c r="AA34" s="6"/>
      <c r="AB34" s="6">
        <v>35</v>
      </c>
      <c r="AC34" s="6">
        <v>44</v>
      </c>
    </row>
    <row r="35" spans="1:30" ht="14.45">
      <c r="B35" s="9" t="s">
        <v>22</v>
      </c>
      <c r="C35" s="6">
        <v>49</v>
      </c>
      <c r="D35" s="6">
        <v>40</v>
      </c>
      <c r="E35" s="6">
        <v>44</v>
      </c>
      <c r="F35" s="6">
        <v>45</v>
      </c>
      <c r="G35" s="6">
        <v>45</v>
      </c>
      <c r="H35" s="6">
        <v>40</v>
      </c>
      <c r="I35" s="6">
        <v>39</v>
      </c>
      <c r="J35" s="6">
        <v>41</v>
      </c>
      <c r="K35" s="6">
        <v>31</v>
      </c>
      <c r="L35" s="6">
        <v>37</v>
      </c>
      <c r="M35" s="6">
        <v>32</v>
      </c>
      <c r="N35" s="6">
        <v>35</v>
      </c>
      <c r="O35" s="6">
        <v>31</v>
      </c>
      <c r="P35" s="6">
        <v>29</v>
      </c>
      <c r="Q35" s="6">
        <v>30</v>
      </c>
      <c r="R35" s="6">
        <v>37</v>
      </c>
      <c r="S35" s="6">
        <v>39</v>
      </c>
      <c r="T35" s="6">
        <v>36</v>
      </c>
      <c r="U35" s="6">
        <v>41</v>
      </c>
      <c r="V35" s="6">
        <v>43</v>
      </c>
      <c r="W35" s="6">
        <v>47</v>
      </c>
      <c r="X35" s="6">
        <v>38</v>
      </c>
      <c r="Y35" s="6">
        <v>43</v>
      </c>
      <c r="Z35" s="6">
        <v>41</v>
      </c>
      <c r="AA35" s="6"/>
      <c r="AB35" s="6">
        <v>44</v>
      </c>
      <c r="AC35" s="6">
        <v>42</v>
      </c>
    </row>
    <row r="36" spans="1:30" ht="14.45">
      <c r="B36" s="9" t="s">
        <v>23</v>
      </c>
      <c r="C36" s="6">
        <v>56</v>
      </c>
      <c r="D36" s="6">
        <v>49</v>
      </c>
      <c r="E36" s="6">
        <v>58</v>
      </c>
      <c r="F36" s="6">
        <v>43</v>
      </c>
      <c r="G36" s="6">
        <v>46</v>
      </c>
      <c r="H36" s="6">
        <v>41</v>
      </c>
      <c r="I36" s="6">
        <v>53</v>
      </c>
      <c r="J36" s="6">
        <v>36</v>
      </c>
      <c r="K36" s="6">
        <v>53</v>
      </c>
      <c r="L36" s="6">
        <v>37</v>
      </c>
      <c r="M36" s="6">
        <v>45</v>
      </c>
      <c r="N36" s="6">
        <v>37</v>
      </c>
      <c r="O36" s="6">
        <v>40</v>
      </c>
      <c r="P36" s="6">
        <v>41</v>
      </c>
      <c r="Q36" s="6">
        <v>38</v>
      </c>
      <c r="R36" s="6">
        <v>31</v>
      </c>
      <c r="S36" s="6">
        <v>32</v>
      </c>
      <c r="T36" s="6">
        <v>36</v>
      </c>
      <c r="U36" s="6">
        <v>36</v>
      </c>
      <c r="V36" s="6">
        <v>33</v>
      </c>
      <c r="W36" s="6">
        <v>36</v>
      </c>
      <c r="X36" s="6">
        <v>41</v>
      </c>
      <c r="Y36" s="6">
        <v>40</v>
      </c>
      <c r="Z36" s="6">
        <v>38</v>
      </c>
      <c r="AA36" s="6"/>
      <c r="AB36" s="6">
        <v>45</v>
      </c>
      <c r="AC36" s="6">
        <v>50</v>
      </c>
    </row>
    <row r="37" spans="1:30" ht="14.45">
      <c r="B37" s="9" t="s">
        <v>24</v>
      </c>
      <c r="C37" s="6">
        <v>52</v>
      </c>
      <c r="D37" s="6">
        <v>40</v>
      </c>
      <c r="E37" s="6">
        <v>56</v>
      </c>
      <c r="F37" s="6">
        <v>46</v>
      </c>
      <c r="G37" s="6">
        <v>53</v>
      </c>
      <c r="H37" s="6">
        <v>45</v>
      </c>
      <c r="I37" s="6">
        <v>55</v>
      </c>
      <c r="J37" s="6">
        <v>47</v>
      </c>
      <c r="K37" s="6">
        <v>52</v>
      </c>
      <c r="L37" s="6">
        <v>50</v>
      </c>
      <c r="M37" s="6">
        <v>54</v>
      </c>
      <c r="N37" s="6">
        <v>47</v>
      </c>
      <c r="O37" s="6">
        <v>49</v>
      </c>
      <c r="P37" s="6">
        <v>40</v>
      </c>
      <c r="Q37" s="6">
        <v>43</v>
      </c>
      <c r="R37" s="6">
        <v>44</v>
      </c>
      <c r="S37" s="6">
        <v>46</v>
      </c>
      <c r="T37" s="6">
        <v>39</v>
      </c>
      <c r="U37" s="6">
        <v>52</v>
      </c>
      <c r="V37" s="6">
        <v>37</v>
      </c>
      <c r="W37" s="6">
        <v>53</v>
      </c>
      <c r="X37" s="6">
        <v>35</v>
      </c>
      <c r="Y37" s="6">
        <v>48</v>
      </c>
      <c r="Z37" s="6">
        <v>40</v>
      </c>
      <c r="AA37" s="6"/>
      <c r="AB37" s="6">
        <v>47</v>
      </c>
      <c r="AC37" s="6">
        <v>34</v>
      </c>
    </row>
    <row r="38" spans="1:30" ht="14.45">
      <c r="B38" s="9" t="s">
        <v>25</v>
      </c>
      <c r="C38" s="6">
        <v>37</v>
      </c>
      <c r="D38" s="6">
        <v>25</v>
      </c>
      <c r="E38" s="6">
        <v>37</v>
      </c>
      <c r="F38" s="6">
        <v>26</v>
      </c>
      <c r="G38" s="6">
        <v>42</v>
      </c>
      <c r="H38" s="6">
        <v>31</v>
      </c>
      <c r="I38" s="6">
        <v>46</v>
      </c>
      <c r="J38" s="6">
        <v>31</v>
      </c>
      <c r="K38" s="6">
        <v>40</v>
      </c>
      <c r="L38" s="6">
        <v>38</v>
      </c>
      <c r="M38" s="6">
        <v>37</v>
      </c>
      <c r="N38" s="6">
        <v>39</v>
      </c>
      <c r="O38" s="6">
        <v>43</v>
      </c>
      <c r="P38" s="6">
        <v>40</v>
      </c>
      <c r="Q38" s="6">
        <v>47</v>
      </c>
      <c r="R38" s="6">
        <v>38</v>
      </c>
      <c r="S38" s="6">
        <v>47</v>
      </c>
      <c r="T38" s="6">
        <v>38</v>
      </c>
      <c r="U38" s="6">
        <v>41</v>
      </c>
      <c r="V38" s="6">
        <v>40</v>
      </c>
      <c r="W38" s="6">
        <v>42</v>
      </c>
      <c r="X38" s="6">
        <v>38</v>
      </c>
      <c r="Y38" s="6">
        <v>44</v>
      </c>
      <c r="Z38" s="6">
        <v>31</v>
      </c>
      <c r="AA38" s="6"/>
      <c r="AB38" s="6">
        <v>41</v>
      </c>
      <c r="AC38" s="6">
        <v>34</v>
      </c>
    </row>
    <row r="39" spans="1:30" ht="14.45">
      <c r="B39" s="9" t="s">
        <v>26</v>
      </c>
      <c r="C39" s="6">
        <v>24</v>
      </c>
      <c r="D39" s="6">
        <v>22</v>
      </c>
      <c r="E39" s="6">
        <v>23</v>
      </c>
      <c r="F39" s="6">
        <v>25</v>
      </c>
      <c r="G39" s="6">
        <v>20</v>
      </c>
      <c r="H39" s="6">
        <v>17</v>
      </c>
      <c r="I39" s="6">
        <v>22</v>
      </c>
      <c r="J39" s="6">
        <v>20</v>
      </c>
      <c r="K39" s="6">
        <v>23</v>
      </c>
      <c r="L39" s="6">
        <v>26</v>
      </c>
      <c r="M39" s="6">
        <v>26</v>
      </c>
      <c r="N39" s="6">
        <v>28</v>
      </c>
      <c r="O39" s="6">
        <v>21</v>
      </c>
      <c r="P39" s="6">
        <v>24</v>
      </c>
      <c r="Q39" s="6">
        <v>23</v>
      </c>
      <c r="R39" s="6">
        <v>28</v>
      </c>
      <c r="S39" s="6">
        <v>21</v>
      </c>
      <c r="T39" s="6">
        <v>25</v>
      </c>
      <c r="U39" s="6">
        <v>22</v>
      </c>
      <c r="V39" s="6">
        <v>27</v>
      </c>
      <c r="W39" s="6">
        <v>23</v>
      </c>
      <c r="X39" s="6">
        <v>31</v>
      </c>
      <c r="Y39" s="6">
        <v>25</v>
      </c>
      <c r="Z39" s="6">
        <v>28</v>
      </c>
      <c r="AA39" s="6"/>
      <c r="AB39" s="6">
        <v>31</v>
      </c>
      <c r="AC39" s="6">
        <v>33</v>
      </c>
    </row>
    <row r="40" spans="1:30" ht="14.45">
      <c r="B40" s="9" t="s">
        <v>27</v>
      </c>
      <c r="C40" s="6">
        <v>22</v>
      </c>
      <c r="D40" s="6">
        <v>25</v>
      </c>
      <c r="E40" s="6">
        <v>21</v>
      </c>
      <c r="F40" s="6">
        <v>25</v>
      </c>
      <c r="G40" s="6">
        <v>26</v>
      </c>
      <c r="H40" s="6">
        <v>22</v>
      </c>
      <c r="I40" s="6">
        <v>26</v>
      </c>
      <c r="J40" s="6">
        <v>23</v>
      </c>
      <c r="K40" s="6">
        <v>25</v>
      </c>
      <c r="L40" s="6">
        <v>27</v>
      </c>
      <c r="M40" s="6">
        <v>18</v>
      </c>
      <c r="N40" s="6">
        <v>26</v>
      </c>
      <c r="O40" s="6">
        <v>19</v>
      </c>
      <c r="P40" s="6">
        <v>22</v>
      </c>
      <c r="Q40" s="6">
        <v>21</v>
      </c>
      <c r="R40" s="6">
        <v>21</v>
      </c>
      <c r="S40" s="6">
        <v>26</v>
      </c>
      <c r="T40" s="6">
        <v>21</v>
      </c>
      <c r="U40" s="6">
        <v>25</v>
      </c>
      <c r="V40" s="6">
        <v>22</v>
      </c>
      <c r="W40" s="6">
        <v>32</v>
      </c>
      <c r="X40" s="6">
        <v>25</v>
      </c>
      <c r="Y40" s="6">
        <v>36</v>
      </c>
      <c r="Z40" s="6">
        <v>33</v>
      </c>
      <c r="AA40" s="6"/>
      <c r="AB40" s="6">
        <v>34</v>
      </c>
      <c r="AC40" s="6">
        <v>37</v>
      </c>
    </row>
    <row r="41" spans="1:30" ht="14.45">
      <c r="B41" s="9" t="s">
        <v>28</v>
      </c>
      <c r="C41" s="6">
        <v>37</v>
      </c>
      <c r="D41" s="6">
        <v>54</v>
      </c>
      <c r="E41" s="6">
        <v>31</v>
      </c>
      <c r="F41" s="6">
        <v>41</v>
      </c>
      <c r="G41" s="6">
        <v>32</v>
      </c>
      <c r="H41" s="6">
        <v>38</v>
      </c>
      <c r="I41" s="6">
        <v>27</v>
      </c>
      <c r="J41" s="6">
        <v>39</v>
      </c>
      <c r="K41" s="6">
        <v>21</v>
      </c>
      <c r="L41" s="6">
        <v>29</v>
      </c>
      <c r="M41" s="6">
        <v>29</v>
      </c>
      <c r="N41" s="6">
        <v>26</v>
      </c>
      <c r="O41" s="6">
        <v>31</v>
      </c>
      <c r="P41" s="6">
        <v>25</v>
      </c>
      <c r="Q41" s="6">
        <v>29</v>
      </c>
      <c r="R41" s="6">
        <v>25</v>
      </c>
      <c r="S41" s="6">
        <v>28</v>
      </c>
      <c r="T41" s="6">
        <v>32</v>
      </c>
      <c r="U41" s="6">
        <v>33</v>
      </c>
      <c r="V41" s="6">
        <v>34</v>
      </c>
      <c r="W41" s="6">
        <v>29</v>
      </c>
      <c r="X41" s="6">
        <v>28</v>
      </c>
      <c r="Y41" s="6">
        <v>30</v>
      </c>
      <c r="Z41" s="6">
        <v>35</v>
      </c>
      <c r="AA41" s="6"/>
      <c r="AB41" s="6">
        <v>35</v>
      </c>
      <c r="AC41" s="6">
        <v>35</v>
      </c>
    </row>
    <row r="42" spans="1:30" ht="14.45">
      <c r="B42" s="9" t="s">
        <v>29</v>
      </c>
      <c r="C42" s="6">
        <v>28</v>
      </c>
      <c r="D42" s="6">
        <v>36</v>
      </c>
      <c r="E42" s="6">
        <v>33</v>
      </c>
      <c r="F42" s="6">
        <v>45</v>
      </c>
      <c r="G42" s="6">
        <v>27</v>
      </c>
      <c r="H42" s="6">
        <v>37</v>
      </c>
      <c r="I42" s="6">
        <v>29</v>
      </c>
      <c r="J42" s="6">
        <v>36</v>
      </c>
      <c r="K42" s="6">
        <v>39</v>
      </c>
      <c r="L42" s="6">
        <v>45</v>
      </c>
      <c r="M42" s="6">
        <v>40</v>
      </c>
      <c r="N42" s="6">
        <v>51</v>
      </c>
      <c r="O42" s="6">
        <v>28</v>
      </c>
      <c r="P42" s="6">
        <v>39</v>
      </c>
      <c r="Q42" s="6">
        <v>29</v>
      </c>
      <c r="R42" s="6">
        <v>31</v>
      </c>
      <c r="S42" s="6">
        <v>29</v>
      </c>
      <c r="T42" s="6">
        <v>31</v>
      </c>
      <c r="U42" s="6">
        <v>26</v>
      </c>
      <c r="V42" s="6">
        <v>28</v>
      </c>
      <c r="W42" s="6">
        <v>30</v>
      </c>
      <c r="X42" s="6">
        <v>23</v>
      </c>
      <c r="Y42" s="6">
        <v>37</v>
      </c>
      <c r="Z42" s="6">
        <v>25</v>
      </c>
      <c r="AA42" s="6"/>
      <c r="AB42" s="6">
        <v>42</v>
      </c>
      <c r="AC42" s="6">
        <v>28</v>
      </c>
    </row>
    <row r="43" spans="1:30" ht="14.45">
      <c r="B43" s="9" t="s">
        <v>30</v>
      </c>
      <c r="C43" s="6">
        <v>40</v>
      </c>
      <c r="D43" s="6">
        <v>35</v>
      </c>
      <c r="E43" s="6">
        <v>38</v>
      </c>
      <c r="F43" s="6">
        <v>33</v>
      </c>
      <c r="G43" s="6">
        <v>33</v>
      </c>
      <c r="H43" s="6">
        <v>34</v>
      </c>
      <c r="I43" s="6">
        <v>30</v>
      </c>
      <c r="J43" s="6">
        <v>36</v>
      </c>
      <c r="K43" s="6">
        <v>28</v>
      </c>
      <c r="L43" s="6">
        <v>29</v>
      </c>
      <c r="M43" s="6">
        <v>27</v>
      </c>
      <c r="N43" s="6">
        <v>32</v>
      </c>
      <c r="O43" s="6">
        <v>35</v>
      </c>
      <c r="P43" s="6">
        <v>37</v>
      </c>
      <c r="Q43" s="6">
        <v>32</v>
      </c>
      <c r="R43" s="6">
        <v>37</v>
      </c>
      <c r="S43" s="6">
        <v>33</v>
      </c>
      <c r="T43" s="6">
        <v>39</v>
      </c>
      <c r="U43" s="6">
        <v>35</v>
      </c>
      <c r="V43" s="6">
        <v>48</v>
      </c>
      <c r="W43" s="6">
        <v>38</v>
      </c>
      <c r="X43" s="6">
        <v>52</v>
      </c>
      <c r="Y43" s="6">
        <v>28</v>
      </c>
      <c r="Z43" s="6">
        <v>42</v>
      </c>
      <c r="AA43" s="6"/>
      <c r="AB43" s="6">
        <v>29</v>
      </c>
      <c r="AC43" s="6">
        <v>35</v>
      </c>
    </row>
    <row r="44" spans="1:30" ht="14.45">
      <c r="B44" s="9" t="s">
        <v>31</v>
      </c>
      <c r="C44" s="6">
        <v>43</v>
      </c>
      <c r="D44" s="6">
        <v>29</v>
      </c>
      <c r="E44" s="6">
        <v>38</v>
      </c>
      <c r="F44" s="6">
        <v>29</v>
      </c>
      <c r="G44" s="6">
        <v>35</v>
      </c>
      <c r="H44" s="6">
        <v>37</v>
      </c>
      <c r="I44" s="6">
        <v>36</v>
      </c>
      <c r="J44" s="6">
        <v>35</v>
      </c>
      <c r="K44" s="6">
        <v>37</v>
      </c>
      <c r="L44" s="6">
        <v>41</v>
      </c>
      <c r="M44" s="6">
        <v>36</v>
      </c>
      <c r="N44" s="6">
        <v>37</v>
      </c>
      <c r="O44" s="6">
        <v>39</v>
      </c>
      <c r="P44" s="6">
        <v>37</v>
      </c>
      <c r="Q44" s="6">
        <v>38</v>
      </c>
      <c r="R44" s="6">
        <v>43</v>
      </c>
      <c r="S44" s="6">
        <v>32</v>
      </c>
      <c r="T44" s="6">
        <v>46</v>
      </c>
      <c r="U44" s="6">
        <v>34</v>
      </c>
      <c r="V44" s="6">
        <v>36</v>
      </c>
      <c r="W44" s="6">
        <v>32</v>
      </c>
      <c r="X44" s="6">
        <v>40</v>
      </c>
      <c r="Y44" s="6">
        <v>37</v>
      </c>
      <c r="Z44" s="6">
        <v>42</v>
      </c>
      <c r="AA44" s="6"/>
      <c r="AB44" s="6">
        <v>36</v>
      </c>
      <c r="AC44" s="6">
        <v>41</v>
      </c>
    </row>
    <row r="45" spans="1:30" ht="14.45">
      <c r="B45" s="9" t="s">
        <v>32</v>
      </c>
      <c r="C45" s="6">
        <v>29</v>
      </c>
      <c r="D45" s="6">
        <v>24</v>
      </c>
      <c r="E45" s="6">
        <v>35</v>
      </c>
      <c r="F45" s="6">
        <v>28</v>
      </c>
      <c r="G45" s="6">
        <v>44</v>
      </c>
      <c r="H45" s="6">
        <v>27</v>
      </c>
      <c r="I45" s="6">
        <v>46</v>
      </c>
      <c r="J45" s="6">
        <v>29</v>
      </c>
      <c r="K45" s="6">
        <v>41</v>
      </c>
      <c r="L45" s="6">
        <v>28</v>
      </c>
      <c r="M45" s="6">
        <v>43</v>
      </c>
      <c r="N45" s="6">
        <v>30</v>
      </c>
      <c r="O45" s="6">
        <v>40</v>
      </c>
      <c r="P45" s="6">
        <v>32</v>
      </c>
      <c r="Q45" s="6">
        <v>39</v>
      </c>
      <c r="R45" s="6">
        <v>39</v>
      </c>
      <c r="S45" s="6">
        <v>42</v>
      </c>
      <c r="T45" s="6">
        <v>37</v>
      </c>
      <c r="U45" s="6">
        <v>43</v>
      </c>
      <c r="V45" s="6">
        <v>40</v>
      </c>
      <c r="W45" s="6">
        <v>43</v>
      </c>
      <c r="X45" s="6">
        <v>41</v>
      </c>
      <c r="Y45" s="6">
        <v>44</v>
      </c>
      <c r="Z45" s="6">
        <v>43</v>
      </c>
      <c r="AA45" s="6"/>
      <c r="AB45" s="6">
        <v>41</v>
      </c>
      <c r="AC45" s="6">
        <v>45</v>
      </c>
    </row>
    <row r="46" spans="1:30" ht="14.45">
      <c r="B46" s="9" t="s">
        <v>33</v>
      </c>
      <c r="C46" s="6">
        <v>31</v>
      </c>
      <c r="D46" s="6">
        <v>32</v>
      </c>
      <c r="E46" s="6">
        <v>31</v>
      </c>
      <c r="F46" s="6">
        <v>35</v>
      </c>
      <c r="G46" s="6">
        <v>25</v>
      </c>
      <c r="H46" s="6">
        <v>34</v>
      </c>
      <c r="I46" s="6">
        <v>25</v>
      </c>
      <c r="J46" s="6">
        <v>31</v>
      </c>
      <c r="K46" s="6">
        <v>24</v>
      </c>
      <c r="L46" s="6">
        <v>31</v>
      </c>
      <c r="M46" s="6">
        <v>26</v>
      </c>
      <c r="N46" s="6">
        <v>25</v>
      </c>
      <c r="O46" s="6">
        <v>31</v>
      </c>
      <c r="P46" s="6">
        <v>29</v>
      </c>
      <c r="Q46" s="6">
        <v>42</v>
      </c>
      <c r="R46" s="6">
        <v>29</v>
      </c>
      <c r="S46" s="6">
        <v>47</v>
      </c>
      <c r="T46" s="6">
        <v>32</v>
      </c>
      <c r="U46" s="6">
        <v>45</v>
      </c>
      <c r="V46" s="6">
        <v>31</v>
      </c>
      <c r="W46" s="6">
        <v>45</v>
      </c>
      <c r="X46" s="6">
        <v>31</v>
      </c>
      <c r="Y46" s="6">
        <v>42</v>
      </c>
      <c r="Z46" s="6">
        <v>27</v>
      </c>
      <c r="AA46" s="6"/>
      <c r="AB46" s="6">
        <v>40</v>
      </c>
      <c r="AC46" s="6">
        <v>36</v>
      </c>
    </row>
    <row r="47" spans="1:30" ht="14.45">
      <c r="B47" s="9" t="s">
        <v>34</v>
      </c>
      <c r="C47" s="6">
        <v>21</v>
      </c>
      <c r="D47" s="6">
        <v>15</v>
      </c>
      <c r="E47" s="6">
        <v>23</v>
      </c>
      <c r="F47" s="6">
        <v>13</v>
      </c>
      <c r="G47" s="6">
        <v>28</v>
      </c>
      <c r="H47" s="6">
        <v>16</v>
      </c>
      <c r="I47" s="6">
        <v>28</v>
      </c>
      <c r="J47" s="6">
        <v>17</v>
      </c>
      <c r="K47" s="6">
        <v>31</v>
      </c>
      <c r="L47" s="6">
        <v>19</v>
      </c>
      <c r="M47" s="6">
        <v>32</v>
      </c>
      <c r="N47" s="6">
        <v>30</v>
      </c>
      <c r="O47" s="6">
        <v>30</v>
      </c>
      <c r="P47" s="6">
        <v>32</v>
      </c>
      <c r="Q47" s="6">
        <v>25</v>
      </c>
      <c r="R47" s="6">
        <v>30</v>
      </c>
      <c r="S47" s="6">
        <v>27</v>
      </c>
      <c r="T47" s="6">
        <v>31</v>
      </c>
      <c r="U47" s="6">
        <v>24</v>
      </c>
      <c r="V47" s="6">
        <v>30</v>
      </c>
      <c r="W47" s="6">
        <v>26</v>
      </c>
      <c r="X47" s="6">
        <v>23</v>
      </c>
      <c r="Y47" s="6">
        <v>30</v>
      </c>
      <c r="Z47" s="6">
        <v>27</v>
      </c>
      <c r="AA47" s="6"/>
      <c r="AB47" s="6">
        <v>37</v>
      </c>
      <c r="AC47" s="6">
        <v>27</v>
      </c>
    </row>
    <row r="48" spans="1:30" ht="14.45">
      <c r="B48" s="9" t="s">
        <v>35</v>
      </c>
      <c r="C48" s="6">
        <v>8</v>
      </c>
      <c r="D48" s="6">
        <v>12</v>
      </c>
      <c r="E48" s="6">
        <v>9</v>
      </c>
      <c r="F48" s="6">
        <v>12</v>
      </c>
      <c r="G48" s="6">
        <v>8</v>
      </c>
      <c r="H48" s="6">
        <v>11</v>
      </c>
      <c r="I48" s="6">
        <v>12</v>
      </c>
      <c r="J48" s="6">
        <v>14</v>
      </c>
      <c r="K48" s="6">
        <v>12</v>
      </c>
      <c r="L48" s="6">
        <v>14</v>
      </c>
      <c r="M48" s="6">
        <v>16</v>
      </c>
      <c r="N48" s="6">
        <v>13</v>
      </c>
      <c r="O48" s="6">
        <v>20</v>
      </c>
      <c r="P48" s="6">
        <v>12</v>
      </c>
      <c r="Q48" s="6">
        <v>22</v>
      </c>
      <c r="R48" s="6">
        <v>14</v>
      </c>
      <c r="S48" s="6">
        <v>20</v>
      </c>
      <c r="T48" s="6">
        <v>15</v>
      </c>
      <c r="U48" s="6">
        <v>27</v>
      </c>
      <c r="V48" s="6">
        <v>19</v>
      </c>
      <c r="W48" s="6">
        <v>29</v>
      </c>
      <c r="X48" s="6">
        <v>28</v>
      </c>
      <c r="Y48" s="6">
        <v>29</v>
      </c>
      <c r="Z48" s="6">
        <v>29</v>
      </c>
      <c r="AA48" s="6"/>
      <c r="AB48" s="6">
        <v>25</v>
      </c>
      <c r="AC48" s="6">
        <v>28</v>
      </c>
    </row>
    <row r="49" spans="1:30" ht="14.45">
      <c r="B49" s="9" t="s">
        <v>36</v>
      </c>
      <c r="C49" s="6">
        <v>12</v>
      </c>
      <c r="D49" s="6">
        <v>11</v>
      </c>
      <c r="E49" s="6">
        <v>11</v>
      </c>
      <c r="F49" s="6">
        <v>13</v>
      </c>
      <c r="G49" s="6">
        <v>15</v>
      </c>
      <c r="H49" s="6">
        <v>15</v>
      </c>
      <c r="I49" s="6">
        <v>10</v>
      </c>
      <c r="J49" s="6">
        <v>12</v>
      </c>
      <c r="K49" s="6">
        <v>8</v>
      </c>
      <c r="L49" s="6">
        <v>11</v>
      </c>
      <c r="M49" s="6">
        <v>7</v>
      </c>
      <c r="N49" s="6">
        <v>11</v>
      </c>
      <c r="O49" s="6">
        <v>8</v>
      </c>
      <c r="P49" s="6">
        <v>11</v>
      </c>
      <c r="Q49" s="6">
        <v>6</v>
      </c>
      <c r="R49" s="6">
        <v>10</v>
      </c>
      <c r="S49" s="6">
        <v>11</v>
      </c>
      <c r="T49" s="6">
        <v>13</v>
      </c>
      <c r="U49" s="6">
        <v>10</v>
      </c>
      <c r="V49" s="6">
        <v>13</v>
      </c>
      <c r="W49" s="6">
        <v>14</v>
      </c>
      <c r="X49" s="6">
        <v>11</v>
      </c>
      <c r="Y49" s="6">
        <v>14</v>
      </c>
      <c r="Z49" s="6">
        <v>11</v>
      </c>
      <c r="AA49" s="6"/>
      <c r="AB49" s="6">
        <v>17</v>
      </c>
      <c r="AC49" s="6">
        <v>12</v>
      </c>
    </row>
    <row r="50" spans="1:30" ht="14.45">
      <c r="B50" s="9" t="s">
        <v>37</v>
      </c>
      <c r="C50" s="6">
        <v>10</v>
      </c>
      <c r="D50" s="6">
        <v>7</v>
      </c>
      <c r="E50" s="6">
        <v>10</v>
      </c>
      <c r="F50" s="6">
        <v>10</v>
      </c>
      <c r="G50" s="6">
        <v>9</v>
      </c>
      <c r="H50" s="6">
        <v>6</v>
      </c>
      <c r="I50" s="6">
        <v>12</v>
      </c>
      <c r="J50" s="6">
        <v>9</v>
      </c>
      <c r="K50" s="6">
        <v>12</v>
      </c>
      <c r="L50" s="6">
        <v>9</v>
      </c>
      <c r="M50" s="6">
        <v>11</v>
      </c>
      <c r="N50" s="6">
        <v>10</v>
      </c>
      <c r="O50" s="6">
        <v>10</v>
      </c>
      <c r="P50" s="6">
        <v>12</v>
      </c>
      <c r="Q50" s="6">
        <v>12</v>
      </c>
      <c r="R50" s="6">
        <v>13</v>
      </c>
      <c r="S50" s="6">
        <v>7</v>
      </c>
      <c r="T50" s="6">
        <v>10</v>
      </c>
      <c r="U50" s="6">
        <v>7</v>
      </c>
      <c r="V50" s="6">
        <v>9</v>
      </c>
      <c r="W50" s="6">
        <v>5</v>
      </c>
      <c r="X50" s="6">
        <v>11</v>
      </c>
      <c r="Y50" s="6">
        <v>7</v>
      </c>
      <c r="Z50" s="6">
        <v>9</v>
      </c>
      <c r="AA50" s="6"/>
      <c r="AB50" s="6">
        <v>4</v>
      </c>
      <c r="AC50" s="6">
        <v>8</v>
      </c>
    </row>
    <row r="51" spans="1:30" ht="14.45">
      <c r="B51" s="9" t="s">
        <v>38</v>
      </c>
      <c r="C51" s="6">
        <v>2</v>
      </c>
      <c r="D51" s="6">
        <v>5</v>
      </c>
      <c r="E51" s="6">
        <v>3</v>
      </c>
      <c r="F51" s="6">
        <v>5</v>
      </c>
      <c r="G51" s="6">
        <v>4</v>
      </c>
      <c r="H51" s="6">
        <v>7</v>
      </c>
      <c r="I51" s="6">
        <v>5</v>
      </c>
      <c r="J51" s="6">
        <v>8</v>
      </c>
      <c r="K51" s="6">
        <v>7</v>
      </c>
      <c r="L51" s="6">
        <v>7</v>
      </c>
      <c r="M51" s="6">
        <v>7</v>
      </c>
      <c r="N51" s="6">
        <v>4</v>
      </c>
      <c r="O51" s="6">
        <v>6</v>
      </c>
      <c r="P51" s="6">
        <v>5</v>
      </c>
      <c r="Q51" s="6">
        <v>3</v>
      </c>
      <c r="R51" s="6">
        <v>3</v>
      </c>
      <c r="S51" s="6">
        <v>7</v>
      </c>
      <c r="T51" s="6">
        <v>6</v>
      </c>
      <c r="U51" s="6">
        <v>8</v>
      </c>
      <c r="V51" s="6">
        <v>6</v>
      </c>
      <c r="W51" s="6">
        <v>7</v>
      </c>
      <c r="X51" s="6">
        <v>6</v>
      </c>
      <c r="Y51" s="6">
        <v>5</v>
      </c>
      <c r="Z51" s="6">
        <v>5</v>
      </c>
      <c r="AA51" s="6"/>
      <c r="AB51" s="6">
        <v>7</v>
      </c>
      <c r="AC51" s="6">
        <v>7</v>
      </c>
    </row>
    <row r="52" spans="1:30" ht="14.45">
      <c r="B52" s="9" t="s">
        <v>39</v>
      </c>
      <c r="C52" s="6">
        <v>0</v>
      </c>
      <c r="D52" s="6">
        <v>0</v>
      </c>
      <c r="E52" s="6">
        <v>1</v>
      </c>
      <c r="F52" s="6">
        <v>1</v>
      </c>
      <c r="G52" s="6">
        <v>1</v>
      </c>
      <c r="H52" s="6">
        <v>1</v>
      </c>
      <c r="I52" s="6">
        <v>2</v>
      </c>
      <c r="J52" s="6">
        <v>1</v>
      </c>
      <c r="K52" s="6">
        <v>2</v>
      </c>
      <c r="L52" s="6">
        <v>2</v>
      </c>
      <c r="M52" s="6">
        <v>1</v>
      </c>
      <c r="N52" s="6">
        <v>4</v>
      </c>
      <c r="O52" s="6">
        <v>0</v>
      </c>
      <c r="P52" s="6">
        <v>4</v>
      </c>
      <c r="Q52" s="6">
        <v>0</v>
      </c>
      <c r="R52" s="6">
        <v>5</v>
      </c>
      <c r="S52" s="6">
        <v>1</v>
      </c>
      <c r="T52" s="6">
        <v>3</v>
      </c>
      <c r="U52" s="6">
        <v>2</v>
      </c>
      <c r="V52" s="6">
        <v>4</v>
      </c>
      <c r="W52" s="6">
        <v>2</v>
      </c>
      <c r="X52" s="6">
        <v>1</v>
      </c>
      <c r="Y52" s="6">
        <v>2</v>
      </c>
      <c r="Z52" s="6">
        <v>2</v>
      </c>
      <c r="AA52" s="6"/>
      <c r="AB52" s="6">
        <v>3</v>
      </c>
      <c r="AC52" s="6">
        <v>2</v>
      </c>
    </row>
    <row r="53" spans="1:30" ht="14.45">
      <c r="B53" s="9" t="s">
        <v>40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1</v>
      </c>
      <c r="AA53" s="6"/>
      <c r="AB53" s="6">
        <v>0</v>
      </c>
      <c r="AC53" s="6">
        <v>0</v>
      </c>
    </row>
    <row r="54" spans="1:30" ht="14.45">
      <c r="B54" s="1" t="s">
        <v>41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/>
      <c r="AB54" s="6">
        <v>0</v>
      </c>
      <c r="AC54" s="6">
        <v>0</v>
      </c>
    </row>
    <row r="55" spans="1:30" ht="14.45">
      <c r="B55" s="1"/>
      <c r="C55" s="6"/>
      <c r="D55" s="6"/>
      <c r="E55" s="6"/>
      <c r="F55" s="6"/>
    </row>
    <row r="56" spans="1:30" ht="14.45">
      <c r="B56" s="1"/>
      <c r="C56" s="6"/>
      <c r="D56" s="6"/>
      <c r="E56" s="6"/>
      <c r="F56" s="6"/>
    </row>
    <row r="57" spans="1:30" ht="14.45">
      <c r="C57" s="9" t="s">
        <v>6</v>
      </c>
      <c r="D57" s="8"/>
      <c r="E57" s="9" t="s">
        <v>7</v>
      </c>
      <c r="F57" s="8"/>
      <c r="G57" s="9" t="s">
        <v>8</v>
      </c>
      <c r="H57" s="8"/>
      <c r="I57" s="9" t="s">
        <v>42</v>
      </c>
      <c r="J57" s="8"/>
      <c r="K57" s="9" t="s">
        <v>9</v>
      </c>
      <c r="L57" s="8"/>
      <c r="M57" s="9" t="s">
        <v>10</v>
      </c>
      <c r="N57" s="8"/>
      <c r="O57" s="9" t="s">
        <v>11</v>
      </c>
      <c r="P57" s="8"/>
      <c r="Q57" s="9" t="s">
        <v>12</v>
      </c>
      <c r="R57" s="8"/>
      <c r="S57" s="9" t="s">
        <v>43</v>
      </c>
      <c r="T57" s="8"/>
      <c r="U57" s="9" t="s">
        <v>13</v>
      </c>
      <c r="V57" s="8"/>
      <c r="W57" s="9" t="s">
        <v>14</v>
      </c>
      <c r="X57" s="8"/>
      <c r="Y57" s="9" t="s">
        <v>15</v>
      </c>
      <c r="Z57" s="8"/>
      <c r="AA57" s="8"/>
      <c r="AB57" s="9" t="s">
        <v>16</v>
      </c>
      <c r="AC57" s="8"/>
    </row>
    <row r="58" spans="1:30" ht="14.45">
      <c r="C58" s="9" t="s">
        <v>18</v>
      </c>
      <c r="D58" s="9" t="s">
        <v>19</v>
      </c>
      <c r="E58" s="9" t="s">
        <v>18</v>
      </c>
      <c r="F58" s="9" t="s">
        <v>19</v>
      </c>
      <c r="G58" s="9" t="s">
        <v>18</v>
      </c>
      <c r="H58" s="9" t="s">
        <v>19</v>
      </c>
      <c r="I58" s="9" t="s">
        <v>18</v>
      </c>
      <c r="J58" s="9" t="s">
        <v>19</v>
      </c>
      <c r="K58" s="9" t="s">
        <v>18</v>
      </c>
      <c r="L58" s="9" t="s">
        <v>19</v>
      </c>
      <c r="M58" s="9" t="s">
        <v>18</v>
      </c>
      <c r="N58" s="9" t="s">
        <v>19</v>
      </c>
      <c r="O58" s="9" t="s">
        <v>18</v>
      </c>
      <c r="P58" s="9" t="s">
        <v>19</v>
      </c>
      <c r="Q58" s="9" t="s">
        <v>18</v>
      </c>
      <c r="R58" s="9" t="s">
        <v>19</v>
      </c>
      <c r="S58" s="9" t="s">
        <v>18</v>
      </c>
      <c r="T58" s="9" t="s">
        <v>19</v>
      </c>
      <c r="U58" s="9" t="s">
        <v>18</v>
      </c>
      <c r="V58" s="9" t="s">
        <v>19</v>
      </c>
      <c r="W58" s="9" t="s">
        <v>18</v>
      </c>
      <c r="X58" s="9" t="s">
        <v>19</v>
      </c>
      <c r="Y58" s="9" t="s">
        <v>18</v>
      </c>
      <c r="Z58" s="9" t="s">
        <v>19</v>
      </c>
      <c r="AA58" s="1" t="s">
        <v>20</v>
      </c>
      <c r="AB58" s="9" t="s">
        <v>18</v>
      </c>
      <c r="AC58" s="9" t="s">
        <v>19</v>
      </c>
      <c r="AD58" s="1" t="s">
        <v>20</v>
      </c>
    </row>
    <row r="59" spans="1:30" ht="14.45">
      <c r="A59" s="9" t="s">
        <v>45</v>
      </c>
      <c r="B59" s="9" t="s">
        <v>21</v>
      </c>
      <c r="C59" s="10">
        <v>14</v>
      </c>
      <c r="D59" s="10">
        <v>16</v>
      </c>
      <c r="E59" s="10">
        <v>14</v>
      </c>
      <c r="F59" s="10">
        <v>16</v>
      </c>
      <c r="G59" s="10">
        <v>14</v>
      </c>
      <c r="H59" s="10">
        <v>15</v>
      </c>
      <c r="I59" s="10">
        <v>13</v>
      </c>
      <c r="J59" s="10">
        <v>16</v>
      </c>
      <c r="K59" s="10">
        <v>16</v>
      </c>
      <c r="L59" s="10">
        <v>13</v>
      </c>
      <c r="M59" s="10">
        <v>17</v>
      </c>
      <c r="N59" s="10">
        <v>12</v>
      </c>
      <c r="O59" s="10">
        <v>18</v>
      </c>
      <c r="P59" s="10">
        <v>7</v>
      </c>
      <c r="Q59" s="10">
        <v>15</v>
      </c>
      <c r="R59" s="10">
        <v>10</v>
      </c>
      <c r="S59" s="10">
        <v>20</v>
      </c>
      <c r="T59" s="10">
        <v>13</v>
      </c>
      <c r="U59" s="10">
        <v>18</v>
      </c>
      <c r="V59" s="10">
        <v>17</v>
      </c>
      <c r="W59" s="6">
        <v>18</v>
      </c>
      <c r="X59" s="6">
        <v>17</v>
      </c>
      <c r="Y59" s="6">
        <v>18</v>
      </c>
      <c r="Z59" s="6">
        <v>18</v>
      </c>
      <c r="AA59" s="6"/>
      <c r="AB59" s="6">
        <v>21</v>
      </c>
      <c r="AC59" s="6">
        <v>22</v>
      </c>
    </row>
    <row r="60" spans="1:30" ht="14.45">
      <c r="A60" s="8"/>
      <c r="B60" s="9" t="s">
        <v>22</v>
      </c>
      <c r="C60" s="10">
        <v>13</v>
      </c>
      <c r="D60" s="10">
        <v>13</v>
      </c>
      <c r="E60" s="10">
        <v>8</v>
      </c>
      <c r="F60" s="10">
        <v>16</v>
      </c>
      <c r="G60" s="10">
        <v>14</v>
      </c>
      <c r="H60" s="10">
        <v>17</v>
      </c>
      <c r="I60" s="10">
        <v>12</v>
      </c>
      <c r="J60" s="10">
        <v>12</v>
      </c>
      <c r="K60" s="10">
        <v>6</v>
      </c>
      <c r="L60" s="10">
        <v>12</v>
      </c>
      <c r="M60" s="10">
        <v>13</v>
      </c>
      <c r="N60" s="10">
        <v>12</v>
      </c>
      <c r="O60" s="10">
        <v>12</v>
      </c>
      <c r="P60" s="10">
        <v>12</v>
      </c>
      <c r="Q60" s="10">
        <v>14</v>
      </c>
      <c r="R60" s="10">
        <v>15</v>
      </c>
      <c r="S60" s="10">
        <v>13</v>
      </c>
      <c r="T60" s="10">
        <v>15</v>
      </c>
      <c r="U60" s="10">
        <v>17</v>
      </c>
      <c r="V60" s="10">
        <v>11</v>
      </c>
      <c r="W60" s="6">
        <v>17</v>
      </c>
      <c r="X60" s="6">
        <v>9</v>
      </c>
      <c r="Y60" s="6">
        <v>19</v>
      </c>
      <c r="Z60" s="6">
        <v>9</v>
      </c>
      <c r="AA60" s="6"/>
      <c r="AB60" s="6">
        <v>19</v>
      </c>
      <c r="AC60" s="6">
        <v>10</v>
      </c>
    </row>
    <row r="61" spans="1:30" ht="14.45">
      <c r="A61" s="8"/>
      <c r="B61" s="9" t="s">
        <v>23</v>
      </c>
      <c r="C61" s="10">
        <v>12</v>
      </c>
      <c r="D61" s="10">
        <v>9</v>
      </c>
      <c r="E61" s="10">
        <v>12</v>
      </c>
      <c r="F61" s="10">
        <v>9</v>
      </c>
      <c r="G61" s="10">
        <v>14</v>
      </c>
      <c r="H61" s="10">
        <v>10</v>
      </c>
      <c r="I61" s="10">
        <v>9</v>
      </c>
      <c r="J61" s="10">
        <v>11</v>
      </c>
      <c r="K61" s="10">
        <v>12</v>
      </c>
      <c r="L61" s="10">
        <v>11</v>
      </c>
      <c r="M61" s="10">
        <v>12</v>
      </c>
      <c r="N61" s="10">
        <v>13</v>
      </c>
      <c r="O61" s="10">
        <v>10</v>
      </c>
      <c r="P61" s="10">
        <v>13</v>
      </c>
      <c r="Q61" s="10">
        <v>11</v>
      </c>
      <c r="R61" s="10">
        <v>14</v>
      </c>
      <c r="S61" s="10">
        <v>16</v>
      </c>
      <c r="T61" s="10">
        <v>10</v>
      </c>
      <c r="U61" s="10">
        <v>13</v>
      </c>
      <c r="V61" s="10">
        <v>9</v>
      </c>
      <c r="W61" s="6">
        <v>17</v>
      </c>
      <c r="X61" s="6">
        <v>10</v>
      </c>
      <c r="Y61" s="6">
        <v>13</v>
      </c>
      <c r="Z61" s="6">
        <v>13</v>
      </c>
      <c r="AA61" s="6"/>
      <c r="AB61" s="6">
        <v>17</v>
      </c>
      <c r="AC61" s="6">
        <v>14</v>
      </c>
    </row>
    <row r="62" spans="1:30" ht="14.45">
      <c r="A62" s="8"/>
      <c r="B62" s="9" t="s">
        <v>24</v>
      </c>
      <c r="C62" s="10">
        <v>19</v>
      </c>
      <c r="D62" s="10">
        <v>19</v>
      </c>
      <c r="E62" s="10">
        <v>22</v>
      </c>
      <c r="F62" s="10">
        <v>12</v>
      </c>
      <c r="G62" s="10">
        <v>15</v>
      </c>
      <c r="H62" s="10">
        <v>19</v>
      </c>
      <c r="I62" s="10">
        <v>14</v>
      </c>
      <c r="J62" s="10">
        <v>10</v>
      </c>
      <c r="K62" s="10">
        <v>21</v>
      </c>
      <c r="L62" s="10">
        <v>10</v>
      </c>
      <c r="M62" s="10">
        <v>14</v>
      </c>
      <c r="N62" s="10">
        <v>11</v>
      </c>
      <c r="O62" s="10">
        <v>13</v>
      </c>
      <c r="P62" s="10">
        <v>12</v>
      </c>
      <c r="Q62" s="10">
        <v>17</v>
      </c>
      <c r="R62" s="10">
        <v>13</v>
      </c>
      <c r="S62" s="10">
        <v>13</v>
      </c>
      <c r="T62" s="10">
        <v>13</v>
      </c>
      <c r="U62" s="10">
        <v>13</v>
      </c>
      <c r="V62" s="10">
        <v>12</v>
      </c>
      <c r="W62" s="6">
        <v>11</v>
      </c>
      <c r="X62" s="6">
        <v>14</v>
      </c>
      <c r="Y62" s="6">
        <v>9</v>
      </c>
      <c r="Z62" s="6">
        <v>15</v>
      </c>
      <c r="AA62" s="6"/>
      <c r="AB62" s="6">
        <v>10</v>
      </c>
      <c r="AC62" s="6">
        <v>15</v>
      </c>
    </row>
    <row r="63" spans="1:30" ht="14.45">
      <c r="A63" s="8"/>
      <c r="B63" s="9" t="s">
        <v>25</v>
      </c>
      <c r="C63" s="10">
        <v>19</v>
      </c>
      <c r="D63" s="10">
        <v>18</v>
      </c>
      <c r="E63" s="10">
        <v>18</v>
      </c>
      <c r="F63" s="10">
        <v>22</v>
      </c>
      <c r="G63" s="10">
        <v>25</v>
      </c>
      <c r="H63" s="10">
        <v>15</v>
      </c>
      <c r="I63" s="10">
        <v>24</v>
      </c>
      <c r="J63" s="10">
        <v>21</v>
      </c>
      <c r="K63" s="10">
        <v>21</v>
      </c>
      <c r="L63" s="10">
        <v>19</v>
      </c>
      <c r="M63" s="10">
        <v>22</v>
      </c>
      <c r="N63" s="10">
        <v>22</v>
      </c>
      <c r="O63" s="10">
        <v>27</v>
      </c>
      <c r="P63" s="10">
        <v>18</v>
      </c>
      <c r="Q63" s="10">
        <v>21</v>
      </c>
      <c r="R63" s="10">
        <v>18</v>
      </c>
      <c r="S63" s="10">
        <v>22</v>
      </c>
      <c r="T63" s="10">
        <v>11</v>
      </c>
      <c r="U63" s="10">
        <v>15</v>
      </c>
      <c r="V63" s="10">
        <v>12</v>
      </c>
      <c r="W63" s="6">
        <v>10</v>
      </c>
      <c r="X63" s="6">
        <v>10</v>
      </c>
      <c r="Y63" s="6">
        <v>10</v>
      </c>
      <c r="Z63" s="6">
        <v>13</v>
      </c>
      <c r="AA63" s="6"/>
      <c r="AB63" s="6">
        <v>13</v>
      </c>
      <c r="AC63" s="6">
        <v>9</v>
      </c>
    </row>
    <row r="64" spans="1:30" ht="14.45">
      <c r="A64" s="8"/>
      <c r="B64" s="9" t="s">
        <v>26</v>
      </c>
      <c r="C64" s="10">
        <v>20</v>
      </c>
      <c r="D64" s="10">
        <v>14</v>
      </c>
      <c r="E64" s="10">
        <v>16</v>
      </c>
      <c r="F64" s="10">
        <v>15</v>
      </c>
      <c r="G64" s="10">
        <v>13</v>
      </c>
      <c r="H64" s="10">
        <v>15</v>
      </c>
      <c r="I64" s="10">
        <v>13</v>
      </c>
      <c r="J64" s="10">
        <v>6</v>
      </c>
      <c r="K64" s="10">
        <v>17</v>
      </c>
      <c r="L64" s="10">
        <v>7</v>
      </c>
      <c r="M64" s="10">
        <v>18</v>
      </c>
      <c r="N64" s="10">
        <v>15</v>
      </c>
      <c r="O64" s="10">
        <v>19</v>
      </c>
      <c r="P64" s="10">
        <v>16</v>
      </c>
      <c r="Q64" s="10">
        <v>30</v>
      </c>
      <c r="R64" s="10">
        <v>16</v>
      </c>
      <c r="S64" s="10">
        <v>26</v>
      </c>
      <c r="T64" s="10">
        <v>22</v>
      </c>
      <c r="U64" s="10">
        <v>27</v>
      </c>
      <c r="V64" s="10">
        <v>29</v>
      </c>
      <c r="W64" s="6">
        <v>26</v>
      </c>
      <c r="X64" s="6">
        <v>17</v>
      </c>
      <c r="Y64" s="6">
        <v>23</v>
      </c>
      <c r="Z64" s="6">
        <v>17</v>
      </c>
      <c r="AA64" s="6"/>
      <c r="AB64" s="6">
        <v>21</v>
      </c>
      <c r="AC64" s="6">
        <v>22</v>
      </c>
    </row>
    <row r="65" spans="1:29" ht="14.45">
      <c r="A65" s="8"/>
      <c r="B65" s="9" t="s">
        <v>27</v>
      </c>
      <c r="C65" s="10">
        <v>16</v>
      </c>
      <c r="D65" s="10">
        <v>10</v>
      </c>
      <c r="E65" s="10">
        <v>16</v>
      </c>
      <c r="F65" s="10">
        <v>8</v>
      </c>
      <c r="G65" s="10">
        <v>16</v>
      </c>
      <c r="H65" s="10">
        <v>12</v>
      </c>
      <c r="I65" s="10">
        <v>16</v>
      </c>
      <c r="J65" s="10">
        <v>14</v>
      </c>
      <c r="K65" s="10">
        <v>12</v>
      </c>
      <c r="L65" s="10">
        <v>11</v>
      </c>
      <c r="M65" s="10">
        <v>14</v>
      </c>
      <c r="N65" s="10">
        <v>6</v>
      </c>
      <c r="O65" s="10">
        <v>22</v>
      </c>
      <c r="P65" s="10">
        <v>7</v>
      </c>
      <c r="Q65" s="10">
        <v>20</v>
      </c>
      <c r="R65" s="10">
        <v>8</v>
      </c>
      <c r="S65" s="10">
        <v>21</v>
      </c>
      <c r="T65" s="10">
        <v>10</v>
      </c>
      <c r="U65" s="10">
        <v>20</v>
      </c>
      <c r="V65" s="10">
        <v>15</v>
      </c>
      <c r="W65" s="6">
        <v>18</v>
      </c>
      <c r="X65" s="6">
        <v>18</v>
      </c>
      <c r="Y65" s="6">
        <v>18</v>
      </c>
      <c r="Z65" s="6">
        <v>19</v>
      </c>
      <c r="AA65" s="6"/>
      <c r="AB65" s="6">
        <v>20</v>
      </c>
      <c r="AC65" s="6">
        <v>18</v>
      </c>
    </row>
    <row r="66" spans="1:29" ht="14.45">
      <c r="A66" s="8"/>
      <c r="B66" s="9" t="s">
        <v>28</v>
      </c>
      <c r="C66" s="10">
        <v>9</v>
      </c>
      <c r="D66" s="10">
        <v>11</v>
      </c>
      <c r="E66" s="10">
        <v>8</v>
      </c>
      <c r="F66" s="10">
        <v>12</v>
      </c>
      <c r="G66" s="10">
        <v>8</v>
      </c>
      <c r="H66" s="10">
        <v>10</v>
      </c>
      <c r="I66" s="10">
        <v>10</v>
      </c>
      <c r="J66" s="10">
        <v>10</v>
      </c>
      <c r="K66" s="10">
        <v>13</v>
      </c>
      <c r="L66" s="10">
        <v>12</v>
      </c>
      <c r="M66" s="10">
        <v>19</v>
      </c>
      <c r="N66" s="10">
        <v>14</v>
      </c>
      <c r="O66" s="10">
        <v>28</v>
      </c>
      <c r="P66" s="10">
        <v>13</v>
      </c>
      <c r="Q66" s="10">
        <v>30</v>
      </c>
      <c r="R66" s="10">
        <v>11</v>
      </c>
      <c r="S66" s="10">
        <v>30</v>
      </c>
      <c r="T66" s="10">
        <v>13</v>
      </c>
      <c r="U66" s="10">
        <v>22</v>
      </c>
      <c r="V66" s="10">
        <v>9</v>
      </c>
      <c r="W66" s="6">
        <v>14</v>
      </c>
      <c r="X66" s="6">
        <v>5</v>
      </c>
      <c r="Y66" s="6">
        <v>14</v>
      </c>
      <c r="Z66" s="6">
        <v>8</v>
      </c>
      <c r="AA66" s="6"/>
      <c r="AB66" s="6">
        <v>14</v>
      </c>
      <c r="AC66" s="6">
        <v>13</v>
      </c>
    </row>
    <row r="67" spans="1:29" ht="14.45">
      <c r="A67" s="8"/>
      <c r="B67" s="9" t="s">
        <v>29</v>
      </c>
      <c r="C67" s="10">
        <v>17</v>
      </c>
      <c r="D67" s="10">
        <v>11</v>
      </c>
      <c r="E67" s="10">
        <v>19</v>
      </c>
      <c r="F67" s="10">
        <v>11</v>
      </c>
      <c r="G67" s="10">
        <v>18</v>
      </c>
      <c r="H67" s="10">
        <v>13</v>
      </c>
      <c r="I67" s="10">
        <v>16</v>
      </c>
      <c r="J67" s="10">
        <v>10</v>
      </c>
      <c r="K67" s="10">
        <v>18</v>
      </c>
      <c r="L67" s="10">
        <v>9</v>
      </c>
      <c r="M67" s="10">
        <v>18</v>
      </c>
      <c r="N67" s="10">
        <v>11</v>
      </c>
      <c r="O67" s="10">
        <v>13</v>
      </c>
      <c r="P67" s="10">
        <v>11</v>
      </c>
      <c r="Q67" s="10">
        <v>14</v>
      </c>
      <c r="R67" s="10">
        <v>10</v>
      </c>
      <c r="S67" s="10">
        <v>16</v>
      </c>
      <c r="T67" s="10">
        <v>13</v>
      </c>
      <c r="U67" s="10">
        <v>15</v>
      </c>
      <c r="V67" s="10">
        <v>11</v>
      </c>
      <c r="W67" s="6">
        <v>12</v>
      </c>
      <c r="X67" s="6">
        <v>13</v>
      </c>
      <c r="Y67" s="6">
        <v>14</v>
      </c>
      <c r="Z67" s="6">
        <v>12</v>
      </c>
      <c r="AA67" s="6"/>
      <c r="AB67" s="6">
        <v>15</v>
      </c>
      <c r="AC67" s="6">
        <v>13</v>
      </c>
    </row>
    <row r="68" spans="1:29" ht="14.45">
      <c r="A68" s="8"/>
      <c r="B68" s="9" t="s">
        <v>30</v>
      </c>
      <c r="C68" s="10">
        <v>22</v>
      </c>
      <c r="D68" s="10">
        <v>16</v>
      </c>
      <c r="E68" s="10">
        <v>13</v>
      </c>
      <c r="F68" s="10">
        <v>16</v>
      </c>
      <c r="G68" s="10">
        <v>14</v>
      </c>
      <c r="H68" s="10">
        <v>18</v>
      </c>
      <c r="I68" s="10">
        <v>15</v>
      </c>
      <c r="J68" s="10">
        <v>16</v>
      </c>
      <c r="K68" s="10">
        <v>26</v>
      </c>
      <c r="L68" s="10">
        <v>15</v>
      </c>
      <c r="M68" s="10">
        <v>23</v>
      </c>
      <c r="N68" s="10">
        <v>12</v>
      </c>
      <c r="O68" s="10">
        <v>27</v>
      </c>
      <c r="P68" s="10">
        <v>10</v>
      </c>
      <c r="Q68" s="10">
        <v>27</v>
      </c>
      <c r="R68" s="10">
        <v>17</v>
      </c>
      <c r="S68" s="10">
        <v>26</v>
      </c>
      <c r="T68" s="10">
        <v>15</v>
      </c>
      <c r="U68" s="10">
        <v>19</v>
      </c>
      <c r="V68" s="10">
        <v>14</v>
      </c>
      <c r="W68" s="6">
        <v>14</v>
      </c>
      <c r="X68" s="6">
        <v>12</v>
      </c>
      <c r="Y68" s="6">
        <v>12</v>
      </c>
      <c r="Z68" s="6">
        <v>13</v>
      </c>
      <c r="AA68" s="6"/>
      <c r="AB68" s="6">
        <v>13</v>
      </c>
      <c r="AC68" s="6">
        <v>12</v>
      </c>
    </row>
    <row r="69" spans="1:29" ht="14.45">
      <c r="A69" s="8"/>
      <c r="B69" s="9" t="s">
        <v>31</v>
      </c>
      <c r="C69" s="10">
        <v>14</v>
      </c>
      <c r="D69" s="10">
        <v>17</v>
      </c>
      <c r="E69" s="10">
        <v>18</v>
      </c>
      <c r="F69" s="10">
        <v>15</v>
      </c>
      <c r="G69" s="10">
        <v>21</v>
      </c>
      <c r="H69" s="10">
        <v>11</v>
      </c>
      <c r="I69" s="10">
        <v>20</v>
      </c>
      <c r="J69" s="10">
        <v>10</v>
      </c>
      <c r="K69" s="10">
        <v>26</v>
      </c>
      <c r="L69" s="10">
        <v>13</v>
      </c>
      <c r="M69" s="10">
        <v>25</v>
      </c>
      <c r="N69" s="10">
        <v>14</v>
      </c>
      <c r="O69" s="10">
        <v>20</v>
      </c>
      <c r="P69" s="10">
        <v>19</v>
      </c>
      <c r="Q69" s="10">
        <v>23</v>
      </c>
      <c r="R69" s="10">
        <v>20</v>
      </c>
      <c r="S69" s="10">
        <v>25</v>
      </c>
      <c r="T69" s="10">
        <v>20</v>
      </c>
      <c r="U69" s="10">
        <v>29</v>
      </c>
      <c r="V69" s="10">
        <v>21</v>
      </c>
      <c r="W69" s="6">
        <v>17</v>
      </c>
      <c r="X69" s="6">
        <v>19</v>
      </c>
      <c r="Y69" s="6">
        <v>20</v>
      </c>
      <c r="Z69" s="6">
        <v>19</v>
      </c>
      <c r="AA69" s="6"/>
      <c r="AB69" s="6">
        <v>20</v>
      </c>
      <c r="AC69" s="6">
        <v>18</v>
      </c>
    </row>
    <row r="70" spans="1:29" ht="14.45">
      <c r="A70" s="8"/>
      <c r="B70" s="9" t="s">
        <v>32</v>
      </c>
      <c r="C70" s="10">
        <v>11</v>
      </c>
      <c r="D70" s="10">
        <v>7</v>
      </c>
      <c r="E70" s="10">
        <v>10</v>
      </c>
      <c r="F70" s="10">
        <v>9</v>
      </c>
      <c r="G70" s="10">
        <v>15</v>
      </c>
      <c r="H70" s="10">
        <v>12</v>
      </c>
      <c r="I70" s="10">
        <v>14</v>
      </c>
      <c r="J70" s="10">
        <v>17</v>
      </c>
      <c r="K70" s="10">
        <v>15</v>
      </c>
      <c r="L70" s="10">
        <v>17</v>
      </c>
      <c r="M70" s="10">
        <v>15</v>
      </c>
      <c r="N70" s="10">
        <v>16</v>
      </c>
      <c r="O70" s="10">
        <v>19</v>
      </c>
      <c r="P70" s="10">
        <v>13</v>
      </c>
      <c r="Q70" s="10">
        <v>23</v>
      </c>
      <c r="R70" s="10">
        <v>11</v>
      </c>
      <c r="S70" s="10">
        <v>23</v>
      </c>
      <c r="T70" s="10">
        <v>8</v>
      </c>
      <c r="U70" s="10">
        <v>25</v>
      </c>
      <c r="V70" s="10">
        <v>13</v>
      </c>
      <c r="W70" s="6">
        <v>24</v>
      </c>
      <c r="X70" s="6">
        <v>17</v>
      </c>
      <c r="Y70" s="6">
        <v>19</v>
      </c>
      <c r="Z70" s="6">
        <v>18</v>
      </c>
      <c r="AA70" s="6"/>
      <c r="AB70" s="6">
        <v>22</v>
      </c>
      <c r="AC70" s="6">
        <v>24</v>
      </c>
    </row>
    <row r="71" spans="1:29" ht="14.45">
      <c r="A71" s="8"/>
      <c r="B71" s="9" t="s">
        <v>33</v>
      </c>
      <c r="C71" s="10">
        <v>9</v>
      </c>
      <c r="D71" s="10">
        <v>9</v>
      </c>
      <c r="E71" s="10">
        <v>10</v>
      </c>
      <c r="F71" s="10">
        <v>9</v>
      </c>
      <c r="G71" s="10">
        <v>9</v>
      </c>
      <c r="H71" s="10">
        <v>12</v>
      </c>
      <c r="I71" s="10">
        <v>7</v>
      </c>
      <c r="J71" s="10">
        <v>10</v>
      </c>
      <c r="K71" s="10">
        <v>7</v>
      </c>
      <c r="L71" s="10">
        <v>10</v>
      </c>
      <c r="M71" s="10">
        <v>8</v>
      </c>
      <c r="N71" s="10">
        <v>7</v>
      </c>
      <c r="O71" s="10">
        <v>9</v>
      </c>
      <c r="P71" s="10">
        <v>7</v>
      </c>
      <c r="Q71" s="10">
        <v>12</v>
      </c>
      <c r="R71" s="10">
        <v>10</v>
      </c>
      <c r="S71" s="10">
        <v>14</v>
      </c>
      <c r="T71" s="10">
        <v>14</v>
      </c>
      <c r="U71" s="10">
        <v>15</v>
      </c>
      <c r="V71" s="10">
        <v>15</v>
      </c>
      <c r="W71" s="6">
        <v>16</v>
      </c>
      <c r="X71" s="6">
        <v>17</v>
      </c>
      <c r="Y71" s="6">
        <v>19</v>
      </c>
      <c r="Z71" s="6">
        <v>14</v>
      </c>
      <c r="AA71" s="6"/>
      <c r="AB71" s="6">
        <v>20</v>
      </c>
      <c r="AC71" s="6">
        <v>10</v>
      </c>
    </row>
    <row r="72" spans="1:29" ht="14.45">
      <c r="A72" s="8"/>
      <c r="B72" s="9" t="s">
        <v>34</v>
      </c>
      <c r="C72" s="10">
        <v>3</v>
      </c>
      <c r="D72" s="10">
        <v>4</v>
      </c>
      <c r="E72" s="10">
        <v>4</v>
      </c>
      <c r="F72" s="10">
        <v>5</v>
      </c>
      <c r="G72" s="10">
        <v>7</v>
      </c>
      <c r="H72" s="10">
        <v>7</v>
      </c>
      <c r="I72" s="10">
        <v>9</v>
      </c>
      <c r="J72" s="10">
        <v>7</v>
      </c>
      <c r="K72" s="10">
        <v>11</v>
      </c>
      <c r="L72" s="10">
        <v>6</v>
      </c>
      <c r="M72" s="10">
        <v>13</v>
      </c>
      <c r="N72" s="10">
        <v>14</v>
      </c>
      <c r="O72" s="10">
        <v>12</v>
      </c>
      <c r="P72" s="10">
        <v>15</v>
      </c>
      <c r="Q72" s="10">
        <v>9</v>
      </c>
      <c r="R72" s="10">
        <v>11</v>
      </c>
      <c r="S72" s="10">
        <v>8</v>
      </c>
      <c r="T72" s="10">
        <v>10</v>
      </c>
      <c r="U72" s="10">
        <v>7</v>
      </c>
      <c r="V72" s="10">
        <v>9</v>
      </c>
      <c r="W72" s="6">
        <v>7</v>
      </c>
      <c r="X72" s="6">
        <v>6</v>
      </c>
      <c r="Y72" s="6">
        <v>8</v>
      </c>
      <c r="Z72" s="6">
        <v>6</v>
      </c>
      <c r="AA72" s="6"/>
      <c r="AB72" s="6">
        <v>11</v>
      </c>
      <c r="AC72" s="6">
        <v>11</v>
      </c>
    </row>
    <row r="73" spans="1:29" ht="14.45">
      <c r="A73" s="8"/>
      <c r="B73" s="9" t="s">
        <v>35</v>
      </c>
      <c r="C73" s="10">
        <v>6</v>
      </c>
      <c r="D73" s="10">
        <v>8</v>
      </c>
      <c r="E73" s="10">
        <v>5</v>
      </c>
      <c r="F73" s="10">
        <v>5</v>
      </c>
      <c r="G73" s="10">
        <v>6</v>
      </c>
      <c r="H73" s="10">
        <v>3</v>
      </c>
      <c r="I73" s="10">
        <v>5</v>
      </c>
      <c r="J73" s="10">
        <v>5</v>
      </c>
      <c r="K73" s="10">
        <v>6</v>
      </c>
      <c r="L73" s="10">
        <v>6</v>
      </c>
      <c r="M73" s="10">
        <v>4</v>
      </c>
      <c r="N73" s="10">
        <v>3</v>
      </c>
      <c r="O73" s="10">
        <v>5</v>
      </c>
      <c r="P73" s="10">
        <v>4</v>
      </c>
      <c r="Q73" s="10">
        <v>7</v>
      </c>
      <c r="R73" s="10">
        <v>7</v>
      </c>
      <c r="S73" s="10">
        <v>9</v>
      </c>
      <c r="T73" s="10">
        <v>8</v>
      </c>
      <c r="U73" s="10">
        <v>12</v>
      </c>
      <c r="V73" s="10">
        <v>7</v>
      </c>
      <c r="W73" s="6">
        <v>12</v>
      </c>
      <c r="X73" s="6">
        <v>12</v>
      </c>
      <c r="Y73" s="6">
        <v>11</v>
      </c>
      <c r="Z73" s="6">
        <v>14</v>
      </c>
      <c r="AA73" s="6"/>
      <c r="AB73" s="6">
        <v>8</v>
      </c>
      <c r="AC73" s="6">
        <v>10</v>
      </c>
    </row>
    <row r="74" spans="1:29" ht="14.45">
      <c r="A74" s="8"/>
      <c r="B74" s="9" t="s">
        <v>36</v>
      </c>
      <c r="C74" s="10">
        <v>4</v>
      </c>
      <c r="D74" s="10">
        <v>2</v>
      </c>
      <c r="E74" s="10">
        <v>5</v>
      </c>
      <c r="F74" s="10">
        <v>4</v>
      </c>
      <c r="G74" s="10">
        <v>4</v>
      </c>
      <c r="H74" s="10">
        <v>5</v>
      </c>
      <c r="I74" s="10">
        <v>5</v>
      </c>
      <c r="J74" s="10">
        <v>4</v>
      </c>
      <c r="K74" s="10">
        <v>4</v>
      </c>
      <c r="L74" s="10">
        <v>4</v>
      </c>
      <c r="M74" s="10">
        <v>7</v>
      </c>
      <c r="N74" s="10">
        <v>6</v>
      </c>
      <c r="O74" s="10">
        <v>6</v>
      </c>
      <c r="P74" s="10">
        <v>3</v>
      </c>
      <c r="Q74" s="10">
        <v>7</v>
      </c>
      <c r="R74" s="10">
        <v>1</v>
      </c>
      <c r="S74" s="10">
        <v>5</v>
      </c>
      <c r="T74" s="10">
        <v>2</v>
      </c>
      <c r="U74" s="10">
        <v>5</v>
      </c>
      <c r="V74" s="10">
        <v>3</v>
      </c>
      <c r="W74" s="6">
        <v>3</v>
      </c>
      <c r="X74" s="6">
        <v>2</v>
      </c>
      <c r="Y74" s="6">
        <v>5</v>
      </c>
      <c r="Z74" s="6">
        <v>3</v>
      </c>
      <c r="AA74" s="6"/>
      <c r="AB74" s="6">
        <v>7</v>
      </c>
      <c r="AC74" s="6">
        <v>6</v>
      </c>
    </row>
    <row r="75" spans="1:29" ht="14.45">
      <c r="A75" s="8"/>
      <c r="B75" s="9" t="s">
        <v>37</v>
      </c>
      <c r="C75" s="10">
        <v>1</v>
      </c>
      <c r="D75" s="10">
        <v>5</v>
      </c>
      <c r="E75" s="10">
        <v>0</v>
      </c>
      <c r="F75" s="10">
        <v>6</v>
      </c>
      <c r="G75" s="10">
        <v>1</v>
      </c>
      <c r="H75" s="10">
        <v>2</v>
      </c>
      <c r="I75" s="10">
        <v>1</v>
      </c>
      <c r="J75" s="10">
        <v>1</v>
      </c>
      <c r="K75" s="10">
        <v>3</v>
      </c>
      <c r="L75" s="10">
        <v>1</v>
      </c>
      <c r="M75" s="10">
        <v>3</v>
      </c>
      <c r="N75" s="10">
        <v>1</v>
      </c>
      <c r="O75" s="10">
        <v>3</v>
      </c>
      <c r="P75" s="10">
        <v>4</v>
      </c>
      <c r="Q75" s="10">
        <v>2</v>
      </c>
      <c r="R75" s="10">
        <v>5</v>
      </c>
      <c r="S75" s="10">
        <v>2</v>
      </c>
      <c r="T75" s="10">
        <v>2</v>
      </c>
      <c r="U75" s="10">
        <v>1</v>
      </c>
      <c r="V75" s="10">
        <v>2</v>
      </c>
      <c r="W75" s="6">
        <v>3</v>
      </c>
      <c r="X75" s="6">
        <v>3</v>
      </c>
      <c r="Y75" s="6">
        <v>3</v>
      </c>
      <c r="Z75" s="6">
        <v>1</v>
      </c>
      <c r="AA75" s="6"/>
      <c r="AB75" s="6">
        <v>4</v>
      </c>
      <c r="AC75" s="6">
        <v>1</v>
      </c>
    </row>
    <row r="76" spans="1:29" ht="14.45">
      <c r="A76" s="8"/>
      <c r="B76" s="9" t="s">
        <v>38</v>
      </c>
      <c r="C76" s="10">
        <v>1</v>
      </c>
      <c r="D76" s="10">
        <v>0</v>
      </c>
      <c r="E76" s="10">
        <v>1</v>
      </c>
      <c r="F76" s="10">
        <v>0</v>
      </c>
      <c r="G76" s="10">
        <v>1</v>
      </c>
      <c r="H76" s="10">
        <v>2</v>
      </c>
      <c r="I76" s="10">
        <v>1</v>
      </c>
      <c r="J76" s="10">
        <v>3</v>
      </c>
      <c r="K76" s="10">
        <v>1</v>
      </c>
      <c r="L76" s="10">
        <v>3</v>
      </c>
      <c r="M76" s="10">
        <v>1</v>
      </c>
      <c r="N76" s="10">
        <v>3</v>
      </c>
      <c r="O76" s="10">
        <v>0</v>
      </c>
      <c r="P76" s="10">
        <v>3</v>
      </c>
      <c r="Q76" s="10">
        <v>1</v>
      </c>
      <c r="R76" s="10">
        <v>1</v>
      </c>
      <c r="S76" s="10">
        <v>0</v>
      </c>
      <c r="T76" s="10">
        <v>1</v>
      </c>
      <c r="U76" s="10">
        <v>0</v>
      </c>
      <c r="V76" s="10">
        <v>0</v>
      </c>
      <c r="W76" s="6">
        <v>0</v>
      </c>
      <c r="X76" s="6">
        <v>0</v>
      </c>
      <c r="Y76" s="6">
        <v>0</v>
      </c>
      <c r="Z76" s="6">
        <v>2</v>
      </c>
      <c r="AA76" s="6"/>
      <c r="AB76" s="6">
        <v>0</v>
      </c>
      <c r="AC76" s="6">
        <v>2</v>
      </c>
    </row>
    <row r="77" spans="1:29" ht="14.45">
      <c r="A77" s="8"/>
      <c r="B77" s="9" t="s">
        <v>39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1</v>
      </c>
      <c r="P77" s="10">
        <v>0</v>
      </c>
      <c r="Q77" s="10">
        <v>1</v>
      </c>
      <c r="R77" s="10">
        <v>1</v>
      </c>
      <c r="S77" s="10">
        <v>0</v>
      </c>
      <c r="T77" s="10">
        <v>2</v>
      </c>
      <c r="U77" s="10">
        <v>0</v>
      </c>
      <c r="V77" s="10">
        <v>1</v>
      </c>
      <c r="W77" s="6">
        <v>0</v>
      </c>
      <c r="X77" s="6">
        <v>1</v>
      </c>
      <c r="Y77" s="6">
        <v>0</v>
      </c>
      <c r="Z77" s="6">
        <v>0</v>
      </c>
      <c r="AA77" s="6"/>
      <c r="AB77" s="6">
        <v>0</v>
      </c>
      <c r="AC77" s="6">
        <v>0</v>
      </c>
    </row>
    <row r="78" spans="1:29" ht="14.45">
      <c r="A78" s="8"/>
      <c r="B78" s="9" t="s">
        <v>40</v>
      </c>
      <c r="C78" s="10">
        <v>0</v>
      </c>
      <c r="D78" s="10">
        <v>1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6">
        <v>0</v>
      </c>
      <c r="X78" s="6">
        <v>0</v>
      </c>
      <c r="Y78" s="6">
        <v>0</v>
      </c>
      <c r="Z78" s="6">
        <v>0</v>
      </c>
      <c r="AA78" s="6"/>
      <c r="AB78" s="6">
        <v>0</v>
      </c>
      <c r="AC78" s="6">
        <v>0</v>
      </c>
    </row>
    <row r="79" spans="1:29" ht="14.45">
      <c r="A79" s="8"/>
      <c r="B79" s="9" t="s">
        <v>41</v>
      </c>
      <c r="C79" s="10">
        <v>0</v>
      </c>
      <c r="D79" s="10">
        <v>0</v>
      </c>
      <c r="E79" s="10">
        <v>0</v>
      </c>
      <c r="F79" s="10">
        <v>1</v>
      </c>
      <c r="G79" s="10">
        <v>0</v>
      </c>
      <c r="H79" s="10">
        <v>1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6">
        <v>0</v>
      </c>
      <c r="X79" s="6">
        <v>0</v>
      </c>
      <c r="Y79" s="6">
        <v>0</v>
      </c>
      <c r="Z79" s="6">
        <v>0</v>
      </c>
      <c r="AA79" s="6"/>
      <c r="AB79" s="6">
        <v>0</v>
      </c>
      <c r="AC79" s="6">
        <v>0</v>
      </c>
    </row>
    <row r="80" spans="1:29" ht="14.45">
      <c r="A80" s="8"/>
      <c r="B80" s="9"/>
      <c r="C80" s="10"/>
      <c r="D80" s="10"/>
      <c r="E80" s="10"/>
      <c r="F80" s="10"/>
      <c r="G80" s="8"/>
      <c r="H80" s="9"/>
      <c r="I80" s="10"/>
      <c r="J80" s="10"/>
      <c r="K80" s="10"/>
      <c r="L80" s="10"/>
      <c r="M80" s="8"/>
      <c r="N80" s="9"/>
      <c r="O80" s="10"/>
      <c r="P80" s="10"/>
      <c r="Q80" s="10"/>
      <c r="R80" s="10"/>
      <c r="S80" s="8"/>
      <c r="T80" s="9"/>
      <c r="U80" s="10"/>
      <c r="V80" s="10"/>
      <c r="W80" s="10"/>
      <c r="X80" s="10"/>
    </row>
    <row r="81" spans="1:30" ht="14.45">
      <c r="C81" s="9" t="s">
        <v>6</v>
      </c>
      <c r="D81" s="8"/>
      <c r="E81" s="9" t="s">
        <v>7</v>
      </c>
      <c r="F81" s="8"/>
      <c r="G81" s="9" t="s">
        <v>8</v>
      </c>
      <c r="H81" s="8"/>
      <c r="I81" s="9" t="s">
        <v>42</v>
      </c>
      <c r="J81" s="8"/>
      <c r="K81" s="9" t="s">
        <v>9</v>
      </c>
      <c r="L81" s="8"/>
      <c r="M81" s="9" t="s">
        <v>10</v>
      </c>
      <c r="N81" s="8"/>
      <c r="O81" s="9" t="s">
        <v>11</v>
      </c>
      <c r="P81" s="8"/>
      <c r="Q81" s="9" t="s">
        <v>12</v>
      </c>
      <c r="R81" s="8"/>
      <c r="S81" s="9" t="s">
        <v>43</v>
      </c>
      <c r="T81" s="8"/>
      <c r="U81" s="9" t="s">
        <v>13</v>
      </c>
      <c r="V81" s="8"/>
      <c r="W81" s="9" t="s">
        <v>14</v>
      </c>
      <c r="X81" s="8"/>
      <c r="Y81" s="9" t="s">
        <v>15</v>
      </c>
      <c r="Z81" s="8"/>
      <c r="AA81" s="8"/>
      <c r="AB81" s="9" t="s">
        <v>16</v>
      </c>
      <c r="AC81" s="8"/>
    </row>
    <row r="82" spans="1:30" ht="14.45">
      <c r="C82" s="9" t="s">
        <v>18</v>
      </c>
      <c r="D82" s="9" t="s">
        <v>19</v>
      </c>
      <c r="E82" s="9" t="s">
        <v>18</v>
      </c>
      <c r="F82" s="9" t="s">
        <v>19</v>
      </c>
      <c r="G82" s="9" t="s">
        <v>18</v>
      </c>
      <c r="H82" s="9" t="s">
        <v>19</v>
      </c>
      <c r="I82" s="9" t="s">
        <v>18</v>
      </c>
      <c r="J82" s="9" t="s">
        <v>19</v>
      </c>
      <c r="K82" s="9" t="s">
        <v>18</v>
      </c>
      <c r="L82" s="9" t="s">
        <v>19</v>
      </c>
      <c r="M82" s="9" t="s">
        <v>18</v>
      </c>
      <c r="N82" s="9" t="s">
        <v>19</v>
      </c>
      <c r="O82" s="9" t="s">
        <v>18</v>
      </c>
      <c r="P82" s="9" t="s">
        <v>19</v>
      </c>
      <c r="Q82" s="9" t="s">
        <v>18</v>
      </c>
      <c r="R82" s="9" t="s">
        <v>19</v>
      </c>
      <c r="S82" s="9" t="s">
        <v>18</v>
      </c>
      <c r="T82" s="9" t="s">
        <v>19</v>
      </c>
      <c r="U82" s="9" t="s">
        <v>18</v>
      </c>
      <c r="V82" s="9" t="s">
        <v>19</v>
      </c>
      <c r="W82" s="9" t="s">
        <v>18</v>
      </c>
      <c r="X82" s="9" t="s">
        <v>19</v>
      </c>
      <c r="Y82" s="9" t="s">
        <v>18</v>
      </c>
      <c r="Z82" s="9" t="s">
        <v>19</v>
      </c>
      <c r="AA82" s="1" t="s">
        <v>20</v>
      </c>
      <c r="AB82" s="9" t="s">
        <v>18</v>
      </c>
      <c r="AC82" s="9" t="s">
        <v>19</v>
      </c>
      <c r="AD82" s="1" t="s">
        <v>20</v>
      </c>
    </row>
    <row r="83" spans="1:30" ht="14.45">
      <c r="A83" s="9" t="s">
        <v>46</v>
      </c>
      <c r="B83" s="9" t="s">
        <v>21</v>
      </c>
      <c r="C83" s="10">
        <v>13</v>
      </c>
      <c r="D83" s="10">
        <v>10</v>
      </c>
      <c r="E83" s="10">
        <v>12</v>
      </c>
      <c r="F83" s="10">
        <v>13</v>
      </c>
      <c r="G83" s="10">
        <v>15</v>
      </c>
      <c r="H83" s="10">
        <v>13</v>
      </c>
      <c r="I83" s="10">
        <v>14</v>
      </c>
      <c r="J83" s="10">
        <v>11</v>
      </c>
      <c r="K83" s="10">
        <v>19</v>
      </c>
      <c r="L83" s="10">
        <v>10</v>
      </c>
      <c r="M83" s="10">
        <v>14</v>
      </c>
      <c r="N83" s="10">
        <v>8</v>
      </c>
      <c r="O83" s="10">
        <v>17</v>
      </c>
      <c r="P83" s="10">
        <v>5</v>
      </c>
      <c r="Q83" s="10">
        <v>14</v>
      </c>
      <c r="R83" s="10">
        <v>6</v>
      </c>
      <c r="S83" s="10">
        <v>12</v>
      </c>
      <c r="T83" s="10">
        <v>9</v>
      </c>
      <c r="U83" s="10">
        <v>10</v>
      </c>
      <c r="V83" s="10">
        <v>9</v>
      </c>
      <c r="W83" s="6">
        <v>9</v>
      </c>
      <c r="X83" s="6">
        <v>8</v>
      </c>
      <c r="Y83" s="6">
        <v>8</v>
      </c>
      <c r="Z83" s="6">
        <v>11</v>
      </c>
      <c r="AA83" s="6"/>
      <c r="AB83" s="6">
        <v>6</v>
      </c>
      <c r="AC83" s="6">
        <v>13</v>
      </c>
    </row>
    <row r="84" spans="1:30" ht="14.45">
      <c r="A84" s="8"/>
      <c r="B84" s="9" t="s">
        <v>22</v>
      </c>
      <c r="C84" s="10">
        <v>13</v>
      </c>
      <c r="D84" s="10">
        <v>16</v>
      </c>
      <c r="E84" s="10">
        <v>12</v>
      </c>
      <c r="F84" s="10">
        <v>15</v>
      </c>
      <c r="G84" s="10">
        <v>12</v>
      </c>
      <c r="H84" s="10">
        <v>14</v>
      </c>
      <c r="I84" s="10">
        <v>12</v>
      </c>
      <c r="J84" s="10">
        <v>10</v>
      </c>
      <c r="K84" s="10">
        <v>11</v>
      </c>
      <c r="L84" s="10">
        <v>12</v>
      </c>
      <c r="M84" s="10">
        <v>14</v>
      </c>
      <c r="N84" s="10">
        <v>13</v>
      </c>
      <c r="O84" s="10">
        <v>12</v>
      </c>
      <c r="P84" s="10">
        <v>12</v>
      </c>
      <c r="Q84" s="10">
        <v>20</v>
      </c>
      <c r="R84" s="10">
        <v>11</v>
      </c>
      <c r="S84" s="10">
        <v>19</v>
      </c>
      <c r="T84" s="10">
        <v>11</v>
      </c>
      <c r="U84" s="10">
        <v>19</v>
      </c>
      <c r="V84" s="10">
        <v>11</v>
      </c>
      <c r="W84" s="6">
        <v>13</v>
      </c>
      <c r="X84" s="6">
        <v>9</v>
      </c>
      <c r="Y84" s="6">
        <v>16</v>
      </c>
      <c r="Z84" s="6">
        <v>5</v>
      </c>
      <c r="AA84" s="6"/>
      <c r="AB84" s="6">
        <v>13</v>
      </c>
      <c r="AC84" s="6">
        <v>5</v>
      </c>
    </row>
    <row r="85" spans="1:30" ht="14.45">
      <c r="A85" s="8"/>
      <c r="B85" s="9" t="s">
        <v>23</v>
      </c>
      <c r="C85" s="10">
        <v>15</v>
      </c>
      <c r="D85" s="10">
        <v>16</v>
      </c>
      <c r="E85" s="10">
        <v>20</v>
      </c>
      <c r="F85" s="10">
        <v>18</v>
      </c>
      <c r="G85" s="10">
        <v>18</v>
      </c>
      <c r="H85" s="10">
        <v>12</v>
      </c>
      <c r="I85" s="10">
        <v>15</v>
      </c>
      <c r="J85" s="10">
        <v>12</v>
      </c>
      <c r="K85" s="10">
        <v>14</v>
      </c>
      <c r="L85" s="10">
        <v>14</v>
      </c>
      <c r="M85" s="10">
        <v>11</v>
      </c>
      <c r="N85" s="10">
        <v>13</v>
      </c>
      <c r="O85" s="10">
        <v>10</v>
      </c>
      <c r="P85" s="10">
        <v>12</v>
      </c>
      <c r="Q85" s="10">
        <v>8</v>
      </c>
      <c r="R85" s="10">
        <v>11</v>
      </c>
      <c r="S85" s="10">
        <v>12</v>
      </c>
      <c r="T85" s="10">
        <v>11</v>
      </c>
      <c r="U85" s="10">
        <v>12</v>
      </c>
      <c r="V85" s="10">
        <v>11</v>
      </c>
      <c r="W85" s="6">
        <v>18</v>
      </c>
      <c r="X85" s="6">
        <v>12</v>
      </c>
      <c r="Y85" s="6">
        <v>16</v>
      </c>
      <c r="Z85" s="6">
        <v>12</v>
      </c>
      <c r="AA85" s="6"/>
      <c r="AB85" s="6">
        <v>21</v>
      </c>
      <c r="AC85" s="6">
        <v>12</v>
      </c>
    </row>
    <row r="86" spans="1:30" ht="14.45">
      <c r="B86" s="9" t="s">
        <v>24</v>
      </c>
      <c r="C86" s="10">
        <v>10</v>
      </c>
      <c r="D86" s="10">
        <v>8</v>
      </c>
      <c r="E86" s="10">
        <v>10</v>
      </c>
      <c r="F86" s="10">
        <v>10</v>
      </c>
      <c r="G86" s="10">
        <v>13</v>
      </c>
      <c r="H86" s="10">
        <v>12</v>
      </c>
      <c r="I86" s="10">
        <v>15</v>
      </c>
      <c r="J86" s="10">
        <v>10</v>
      </c>
      <c r="K86" s="10">
        <v>15</v>
      </c>
      <c r="L86" s="10">
        <v>11</v>
      </c>
      <c r="M86" s="10">
        <v>13</v>
      </c>
      <c r="N86" s="10">
        <v>15</v>
      </c>
      <c r="O86" s="10">
        <v>16</v>
      </c>
      <c r="P86" s="10">
        <v>16</v>
      </c>
      <c r="Q86" s="10">
        <v>15</v>
      </c>
      <c r="R86" s="10">
        <v>17</v>
      </c>
      <c r="S86" s="10">
        <v>17</v>
      </c>
      <c r="T86" s="10">
        <v>12</v>
      </c>
      <c r="U86" s="10">
        <v>13</v>
      </c>
      <c r="V86" s="10">
        <v>12</v>
      </c>
      <c r="W86" s="6">
        <v>11</v>
      </c>
      <c r="X86" s="6">
        <v>13</v>
      </c>
      <c r="Y86" s="6">
        <v>9</v>
      </c>
      <c r="Z86" s="6">
        <v>13</v>
      </c>
      <c r="AA86" s="6"/>
      <c r="AB86" s="6">
        <v>8</v>
      </c>
      <c r="AC86" s="6">
        <v>11</v>
      </c>
    </row>
    <row r="87" spans="1:30" ht="14.45">
      <c r="B87" s="9" t="s">
        <v>25</v>
      </c>
      <c r="C87" s="10">
        <v>8</v>
      </c>
      <c r="D87" s="10">
        <v>7</v>
      </c>
      <c r="E87" s="10">
        <v>13</v>
      </c>
      <c r="F87" s="10">
        <v>9</v>
      </c>
      <c r="G87" s="10">
        <v>15</v>
      </c>
      <c r="H87" s="10">
        <v>10</v>
      </c>
      <c r="I87" s="10">
        <v>7</v>
      </c>
      <c r="J87" s="10">
        <v>13</v>
      </c>
      <c r="K87" s="10">
        <v>8</v>
      </c>
      <c r="L87" s="10">
        <v>13</v>
      </c>
      <c r="M87" s="10">
        <v>14</v>
      </c>
      <c r="N87" s="10">
        <v>8</v>
      </c>
      <c r="O87" s="10">
        <v>10</v>
      </c>
      <c r="P87" s="10">
        <v>10</v>
      </c>
      <c r="Q87" s="10">
        <v>13</v>
      </c>
      <c r="R87" s="10">
        <v>11</v>
      </c>
      <c r="S87" s="10">
        <v>14</v>
      </c>
      <c r="T87" s="10">
        <v>12</v>
      </c>
      <c r="U87" s="10">
        <v>21</v>
      </c>
      <c r="V87" s="10">
        <v>13</v>
      </c>
      <c r="W87" s="6">
        <v>21</v>
      </c>
      <c r="X87" s="6">
        <v>20</v>
      </c>
      <c r="Y87" s="6">
        <v>21</v>
      </c>
      <c r="Z87" s="6">
        <v>23</v>
      </c>
      <c r="AA87" s="6"/>
      <c r="AB87" s="6">
        <v>22</v>
      </c>
      <c r="AC87" s="6">
        <v>21</v>
      </c>
    </row>
    <row r="88" spans="1:30" ht="14.45">
      <c r="B88" s="9" t="s">
        <v>26</v>
      </c>
      <c r="C88" s="10">
        <v>11</v>
      </c>
      <c r="D88" s="10">
        <v>11</v>
      </c>
      <c r="E88" s="10">
        <v>8</v>
      </c>
      <c r="F88" s="10">
        <v>10</v>
      </c>
      <c r="G88" s="10">
        <v>8</v>
      </c>
      <c r="H88" s="10">
        <v>13</v>
      </c>
      <c r="I88" s="10">
        <v>8</v>
      </c>
      <c r="J88" s="10">
        <v>13</v>
      </c>
      <c r="K88" s="10">
        <v>9</v>
      </c>
      <c r="L88" s="10">
        <v>11</v>
      </c>
      <c r="M88" s="10">
        <v>8</v>
      </c>
      <c r="N88" s="10">
        <v>7</v>
      </c>
      <c r="O88" s="10">
        <v>11</v>
      </c>
      <c r="P88" s="10">
        <v>8</v>
      </c>
      <c r="Q88" s="10">
        <v>13</v>
      </c>
      <c r="R88" s="10">
        <v>11</v>
      </c>
      <c r="S88" s="10">
        <v>12</v>
      </c>
      <c r="T88" s="10">
        <v>12</v>
      </c>
      <c r="U88" s="10">
        <v>11</v>
      </c>
      <c r="V88" s="10">
        <v>15</v>
      </c>
      <c r="W88" s="6">
        <v>11</v>
      </c>
      <c r="X88" s="6">
        <v>11</v>
      </c>
      <c r="Y88" s="6">
        <v>10</v>
      </c>
      <c r="Z88" s="6">
        <v>8</v>
      </c>
      <c r="AA88" s="6"/>
      <c r="AB88" s="6">
        <v>12</v>
      </c>
      <c r="AC88" s="6">
        <v>10</v>
      </c>
    </row>
    <row r="89" spans="1:30" ht="14.45">
      <c r="B89" s="9" t="s">
        <v>27</v>
      </c>
      <c r="C89" s="10">
        <v>10</v>
      </c>
      <c r="D89" s="10">
        <v>9</v>
      </c>
      <c r="E89" s="10">
        <v>9</v>
      </c>
      <c r="F89" s="10">
        <v>10</v>
      </c>
      <c r="G89" s="10">
        <v>9</v>
      </c>
      <c r="H89" s="10">
        <v>9</v>
      </c>
      <c r="I89" s="10">
        <v>10</v>
      </c>
      <c r="J89" s="10">
        <v>4</v>
      </c>
      <c r="K89" s="10">
        <v>11</v>
      </c>
      <c r="L89" s="10">
        <v>8</v>
      </c>
      <c r="M89" s="10">
        <v>10</v>
      </c>
      <c r="N89" s="10">
        <v>11</v>
      </c>
      <c r="O89" s="10">
        <v>9</v>
      </c>
      <c r="P89" s="10">
        <v>12</v>
      </c>
      <c r="Q89" s="10">
        <v>8</v>
      </c>
      <c r="R89" s="10">
        <v>12</v>
      </c>
      <c r="S89" s="10">
        <v>8</v>
      </c>
      <c r="T89" s="10">
        <v>15</v>
      </c>
      <c r="U89" s="10">
        <v>8</v>
      </c>
      <c r="V89" s="10">
        <v>12</v>
      </c>
      <c r="W89" s="6">
        <v>9</v>
      </c>
      <c r="X89" s="6">
        <v>10</v>
      </c>
      <c r="Y89" s="6">
        <v>12</v>
      </c>
      <c r="Z89" s="6">
        <v>8</v>
      </c>
      <c r="AA89" s="6"/>
      <c r="AB89" s="6">
        <v>13</v>
      </c>
      <c r="AC89" s="6">
        <v>10</v>
      </c>
    </row>
    <row r="90" spans="1:30" ht="14.45">
      <c r="B90" s="9" t="s">
        <v>28</v>
      </c>
      <c r="C90" s="10">
        <v>14</v>
      </c>
      <c r="D90" s="10">
        <v>12</v>
      </c>
      <c r="E90" s="10">
        <v>11</v>
      </c>
      <c r="F90" s="10">
        <v>13</v>
      </c>
      <c r="G90" s="10">
        <v>8</v>
      </c>
      <c r="H90" s="10">
        <v>11</v>
      </c>
      <c r="I90" s="10">
        <v>8</v>
      </c>
      <c r="J90" s="10">
        <v>15</v>
      </c>
      <c r="K90" s="10">
        <v>9</v>
      </c>
      <c r="L90" s="10">
        <v>10</v>
      </c>
      <c r="M90" s="10">
        <v>11</v>
      </c>
      <c r="N90" s="10">
        <v>9</v>
      </c>
      <c r="O90" s="10">
        <v>11</v>
      </c>
      <c r="P90" s="10">
        <v>6</v>
      </c>
      <c r="Q90" s="10">
        <v>15</v>
      </c>
      <c r="R90" s="10">
        <v>9</v>
      </c>
      <c r="S90" s="10">
        <v>16</v>
      </c>
      <c r="T90" s="10">
        <v>6</v>
      </c>
      <c r="U90" s="10">
        <v>13</v>
      </c>
      <c r="V90" s="10">
        <v>6</v>
      </c>
      <c r="W90" s="6">
        <v>11</v>
      </c>
      <c r="X90" s="6">
        <v>11</v>
      </c>
      <c r="Y90" s="6">
        <v>10</v>
      </c>
      <c r="Z90" s="6">
        <v>12</v>
      </c>
      <c r="AA90" s="6"/>
      <c r="AB90" s="6">
        <v>11</v>
      </c>
      <c r="AC90" s="6">
        <v>14</v>
      </c>
    </row>
    <row r="91" spans="1:30" ht="14.45">
      <c r="B91" s="9" t="s">
        <v>29</v>
      </c>
      <c r="C91" s="10">
        <v>12</v>
      </c>
      <c r="D91" s="10">
        <v>10</v>
      </c>
      <c r="E91" s="10">
        <v>18</v>
      </c>
      <c r="F91" s="10">
        <v>11</v>
      </c>
      <c r="G91" s="10">
        <v>18</v>
      </c>
      <c r="H91" s="10">
        <v>12</v>
      </c>
      <c r="I91" s="10">
        <v>15</v>
      </c>
      <c r="J91" s="10">
        <v>14</v>
      </c>
      <c r="K91" s="10">
        <v>14</v>
      </c>
      <c r="L91" s="10">
        <v>15</v>
      </c>
      <c r="M91" s="10">
        <v>12</v>
      </c>
      <c r="N91" s="10">
        <v>16</v>
      </c>
      <c r="O91" s="10">
        <v>12</v>
      </c>
      <c r="P91" s="10">
        <v>13</v>
      </c>
      <c r="Q91" s="10">
        <v>9</v>
      </c>
      <c r="R91" s="10">
        <v>12</v>
      </c>
      <c r="S91" s="10">
        <v>5</v>
      </c>
      <c r="T91" s="10">
        <v>12</v>
      </c>
      <c r="U91" s="10">
        <v>7</v>
      </c>
      <c r="V91" s="10">
        <v>7</v>
      </c>
      <c r="W91" s="6">
        <v>7</v>
      </c>
      <c r="X91" s="6">
        <v>6</v>
      </c>
      <c r="Y91" s="6">
        <v>8</v>
      </c>
      <c r="Z91" s="6">
        <v>6</v>
      </c>
      <c r="AA91" s="6"/>
      <c r="AB91" s="6">
        <v>11</v>
      </c>
      <c r="AC91" s="6">
        <v>7</v>
      </c>
    </row>
    <row r="92" spans="1:30" ht="14.45">
      <c r="B92" s="9" t="s">
        <v>30</v>
      </c>
      <c r="C92" s="10">
        <v>7</v>
      </c>
      <c r="D92" s="10">
        <v>6</v>
      </c>
      <c r="E92" s="10">
        <v>7</v>
      </c>
      <c r="F92" s="10">
        <v>6</v>
      </c>
      <c r="G92" s="10">
        <v>11</v>
      </c>
      <c r="H92" s="10">
        <v>9</v>
      </c>
      <c r="I92" s="10">
        <v>15</v>
      </c>
      <c r="J92" s="10">
        <v>7</v>
      </c>
      <c r="K92" s="10">
        <v>13</v>
      </c>
      <c r="L92" s="10">
        <v>11</v>
      </c>
      <c r="M92" s="10">
        <v>12</v>
      </c>
      <c r="N92" s="10">
        <v>10</v>
      </c>
      <c r="O92" s="10">
        <v>13</v>
      </c>
      <c r="P92" s="10">
        <v>12</v>
      </c>
      <c r="Q92" s="10">
        <v>13</v>
      </c>
      <c r="R92" s="10">
        <v>12</v>
      </c>
      <c r="S92" s="10">
        <v>14</v>
      </c>
      <c r="T92" s="10">
        <v>12</v>
      </c>
      <c r="U92" s="10">
        <v>14</v>
      </c>
      <c r="V92" s="10">
        <v>13</v>
      </c>
      <c r="W92" s="6">
        <v>13</v>
      </c>
      <c r="X92" s="6">
        <v>15</v>
      </c>
      <c r="Y92" s="6">
        <v>12</v>
      </c>
      <c r="Z92" s="6">
        <v>12</v>
      </c>
      <c r="AA92" s="6"/>
      <c r="AB92" s="6">
        <v>8</v>
      </c>
      <c r="AC92" s="6">
        <v>9</v>
      </c>
    </row>
    <row r="93" spans="1:30" ht="14.45">
      <c r="B93" s="9" t="s">
        <v>31</v>
      </c>
      <c r="C93" s="10">
        <v>10</v>
      </c>
      <c r="D93" s="10">
        <v>9</v>
      </c>
      <c r="E93" s="10">
        <v>9</v>
      </c>
      <c r="F93" s="10">
        <v>11</v>
      </c>
      <c r="G93" s="10">
        <v>9</v>
      </c>
      <c r="H93" s="10">
        <v>11</v>
      </c>
      <c r="I93" s="10">
        <v>8</v>
      </c>
      <c r="J93" s="10">
        <v>9</v>
      </c>
      <c r="K93" s="10">
        <v>9</v>
      </c>
      <c r="L93" s="10">
        <v>6</v>
      </c>
      <c r="M93" s="10">
        <v>9</v>
      </c>
      <c r="N93" s="10">
        <v>7</v>
      </c>
      <c r="O93" s="10">
        <v>7</v>
      </c>
      <c r="P93" s="10">
        <v>6</v>
      </c>
      <c r="Q93" s="10">
        <v>9</v>
      </c>
      <c r="R93" s="10">
        <v>8</v>
      </c>
      <c r="S93" s="10">
        <v>10</v>
      </c>
      <c r="T93" s="10">
        <v>7</v>
      </c>
      <c r="U93" s="10">
        <v>10</v>
      </c>
      <c r="V93" s="10">
        <v>10</v>
      </c>
      <c r="W93" s="6">
        <v>10</v>
      </c>
      <c r="X93" s="6">
        <v>10</v>
      </c>
      <c r="Y93" s="6">
        <v>11</v>
      </c>
      <c r="Z93" s="6">
        <v>12</v>
      </c>
      <c r="AA93" s="6"/>
      <c r="AB93" s="6">
        <v>13</v>
      </c>
      <c r="AC93" s="6">
        <v>12</v>
      </c>
    </row>
    <row r="94" spans="1:30" ht="14.45">
      <c r="B94" s="9" t="s">
        <v>32</v>
      </c>
      <c r="C94" s="10">
        <v>10</v>
      </c>
      <c r="D94" s="10">
        <v>11</v>
      </c>
      <c r="E94" s="10">
        <v>13</v>
      </c>
      <c r="F94" s="10">
        <v>7</v>
      </c>
      <c r="G94" s="10">
        <v>11</v>
      </c>
      <c r="H94" s="10">
        <v>7</v>
      </c>
      <c r="I94" s="10">
        <v>11</v>
      </c>
      <c r="J94" s="10">
        <v>10</v>
      </c>
      <c r="K94" s="10">
        <v>9</v>
      </c>
      <c r="L94" s="10">
        <v>11</v>
      </c>
      <c r="M94" s="10">
        <v>9</v>
      </c>
      <c r="N94" s="10">
        <v>10</v>
      </c>
      <c r="O94" s="10">
        <v>9</v>
      </c>
      <c r="P94" s="10">
        <v>11</v>
      </c>
      <c r="Q94" s="10">
        <v>9</v>
      </c>
      <c r="R94" s="10">
        <v>10</v>
      </c>
      <c r="S94" s="10">
        <v>9</v>
      </c>
      <c r="T94" s="10">
        <v>10</v>
      </c>
      <c r="U94" s="10">
        <v>8</v>
      </c>
      <c r="V94" s="10">
        <v>9</v>
      </c>
      <c r="W94" s="6">
        <v>9</v>
      </c>
      <c r="X94" s="6">
        <v>9</v>
      </c>
      <c r="Y94" s="6">
        <v>6</v>
      </c>
      <c r="Z94" s="6">
        <v>7</v>
      </c>
      <c r="AA94" s="6"/>
      <c r="AB94" s="6">
        <v>7</v>
      </c>
      <c r="AC94" s="6">
        <v>9</v>
      </c>
    </row>
    <row r="95" spans="1:30" ht="14.45">
      <c r="B95" s="9" t="s">
        <v>33</v>
      </c>
      <c r="C95" s="10">
        <v>13</v>
      </c>
      <c r="D95" s="10">
        <v>18</v>
      </c>
      <c r="E95" s="10">
        <v>10</v>
      </c>
      <c r="F95" s="10">
        <v>18</v>
      </c>
      <c r="G95" s="10">
        <v>9</v>
      </c>
      <c r="H95" s="10">
        <v>16</v>
      </c>
      <c r="I95" s="10">
        <v>10</v>
      </c>
      <c r="J95" s="10">
        <v>15</v>
      </c>
      <c r="K95" s="10">
        <v>9</v>
      </c>
      <c r="L95" s="10">
        <v>14</v>
      </c>
      <c r="M95" s="10">
        <v>11</v>
      </c>
      <c r="N95" s="10">
        <v>11</v>
      </c>
      <c r="O95" s="10">
        <v>10</v>
      </c>
      <c r="P95" s="10">
        <v>8</v>
      </c>
      <c r="Q95" s="10">
        <v>10</v>
      </c>
      <c r="R95" s="10">
        <v>8</v>
      </c>
      <c r="S95" s="10">
        <v>9</v>
      </c>
      <c r="T95" s="10">
        <v>7</v>
      </c>
      <c r="U95" s="10">
        <v>8</v>
      </c>
      <c r="V95" s="10">
        <v>8</v>
      </c>
      <c r="W95" s="6">
        <v>9</v>
      </c>
      <c r="X95" s="6">
        <v>8</v>
      </c>
      <c r="Y95" s="6">
        <v>10</v>
      </c>
      <c r="Z95" s="6">
        <v>12</v>
      </c>
      <c r="AA95" s="6"/>
      <c r="AB95" s="6">
        <v>10</v>
      </c>
      <c r="AC95" s="6">
        <v>11</v>
      </c>
    </row>
    <row r="96" spans="1:30" ht="14.45">
      <c r="B96" s="9" t="s">
        <v>34</v>
      </c>
      <c r="C96" s="10">
        <v>9</v>
      </c>
      <c r="D96" s="10">
        <v>7</v>
      </c>
      <c r="E96" s="10">
        <v>9</v>
      </c>
      <c r="F96" s="10">
        <v>7</v>
      </c>
      <c r="G96" s="10">
        <v>12</v>
      </c>
      <c r="H96" s="10">
        <v>9</v>
      </c>
      <c r="I96" s="10">
        <v>13</v>
      </c>
      <c r="J96" s="10">
        <v>11</v>
      </c>
      <c r="K96" s="10">
        <v>15</v>
      </c>
      <c r="L96" s="10">
        <v>13</v>
      </c>
      <c r="M96" s="10">
        <v>13</v>
      </c>
      <c r="N96" s="10">
        <v>18</v>
      </c>
      <c r="O96" s="10">
        <v>10</v>
      </c>
      <c r="P96" s="10">
        <v>18</v>
      </c>
      <c r="Q96" s="10">
        <v>7</v>
      </c>
      <c r="R96" s="10">
        <v>17</v>
      </c>
      <c r="S96" s="10">
        <v>6</v>
      </c>
      <c r="T96" s="10">
        <v>16</v>
      </c>
      <c r="U96" s="10">
        <v>7</v>
      </c>
      <c r="V96" s="10">
        <v>13</v>
      </c>
      <c r="W96" s="6">
        <v>8</v>
      </c>
      <c r="X96" s="6">
        <v>10</v>
      </c>
      <c r="Y96" s="6">
        <v>10</v>
      </c>
      <c r="Z96" s="6">
        <v>7</v>
      </c>
      <c r="AA96" s="6"/>
      <c r="AB96" s="6">
        <v>10</v>
      </c>
      <c r="AC96" s="6">
        <v>6</v>
      </c>
    </row>
    <row r="97" spans="1:30" ht="14.45">
      <c r="B97" s="9" t="s">
        <v>35</v>
      </c>
      <c r="C97" s="10">
        <v>8</v>
      </c>
      <c r="D97" s="10">
        <v>2</v>
      </c>
      <c r="E97" s="10">
        <v>8</v>
      </c>
      <c r="F97" s="10">
        <v>4</v>
      </c>
      <c r="G97" s="10">
        <v>9</v>
      </c>
      <c r="H97" s="10">
        <v>5</v>
      </c>
      <c r="I97" s="10">
        <v>8</v>
      </c>
      <c r="J97" s="10">
        <v>6</v>
      </c>
      <c r="K97" s="10">
        <v>7</v>
      </c>
      <c r="L97" s="10">
        <v>7</v>
      </c>
      <c r="M97" s="10">
        <v>8</v>
      </c>
      <c r="N97" s="10">
        <v>7</v>
      </c>
      <c r="O97" s="10">
        <v>9</v>
      </c>
      <c r="P97" s="10">
        <v>7</v>
      </c>
      <c r="Q97" s="10">
        <v>13</v>
      </c>
      <c r="R97" s="10">
        <v>10</v>
      </c>
      <c r="S97" s="10">
        <v>13</v>
      </c>
      <c r="T97" s="10">
        <v>12</v>
      </c>
      <c r="U97" s="10">
        <v>13</v>
      </c>
      <c r="V97" s="10">
        <v>14</v>
      </c>
      <c r="W97" s="6">
        <v>11</v>
      </c>
      <c r="X97" s="6">
        <v>18</v>
      </c>
      <c r="Y97" s="6">
        <v>8</v>
      </c>
      <c r="Z97" s="6">
        <v>18</v>
      </c>
      <c r="AA97" s="6"/>
      <c r="AB97" s="6">
        <v>6</v>
      </c>
      <c r="AC97" s="6">
        <v>17</v>
      </c>
    </row>
    <row r="98" spans="1:30" ht="14.45">
      <c r="B98" s="9" t="s">
        <v>36</v>
      </c>
      <c r="C98" s="10">
        <v>6</v>
      </c>
      <c r="D98" s="10">
        <v>4</v>
      </c>
      <c r="E98" s="10">
        <v>5</v>
      </c>
      <c r="F98" s="10">
        <v>4</v>
      </c>
      <c r="G98" s="10">
        <v>6</v>
      </c>
      <c r="H98" s="10">
        <v>2</v>
      </c>
      <c r="I98" s="10">
        <v>9</v>
      </c>
      <c r="J98" s="10">
        <v>1</v>
      </c>
      <c r="K98" s="10">
        <v>10</v>
      </c>
      <c r="L98" s="10">
        <v>1</v>
      </c>
      <c r="M98" s="10">
        <v>8</v>
      </c>
      <c r="N98" s="10">
        <v>2</v>
      </c>
      <c r="O98" s="10">
        <v>8</v>
      </c>
      <c r="P98" s="10">
        <v>5</v>
      </c>
      <c r="Q98" s="10">
        <v>8</v>
      </c>
      <c r="R98" s="10">
        <v>5</v>
      </c>
      <c r="S98" s="10">
        <v>7</v>
      </c>
      <c r="T98" s="10">
        <v>6</v>
      </c>
      <c r="U98" s="10">
        <v>7</v>
      </c>
      <c r="V98" s="10">
        <v>7</v>
      </c>
      <c r="W98" s="6">
        <v>8</v>
      </c>
      <c r="X98" s="6">
        <v>7</v>
      </c>
      <c r="Y98" s="6">
        <v>9</v>
      </c>
      <c r="Z98" s="6">
        <v>7</v>
      </c>
      <c r="AA98" s="6"/>
      <c r="AB98" s="6">
        <v>11</v>
      </c>
      <c r="AC98" s="6">
        <v>10</v>
      </c>
    </row>
    <row r="99" spans="1:30" ht="14.45">
      <c r="B99" s="9" t="s">
        <v>37</v>
      </c>
      <c r="C99" s="10">
        <v>4</v>
      </c>
      <c r="D99" s="10">
        <v>0</v>
      </c>
      <c r="E99" s="10">
        <v>5</v>
      </c>
      <c r="F99" s="10">
        <v>1</v>
      </c>
      <c r="G99" s="10">
        <v>3</v>
      </c>
      <c r="H99" s="10">
        <v>3</v>
      </c>
      <c r="I99" s="10">
        <v>3</v>
      </c>
      <c r="J99" s="10">
        <v>5</v>
      </c>
      <c r="K99" s="10">
        <v>3</v>
      </c>
      <c r="L99" s="10">
        <v>4</v>
      </c>
      <c r="M99" s="10">
        <v>5</v>
      </c>
      <c r="N99" s="10">
        <v>3</v>
      </c>
      <c r="O99" s="10">
        <v>5</v>
      </c>
      <c r="P99" s="10">
        <v>3</v>
      </c>
      <c r="Q99" s="10">
        <v>6</v>
      </c>
      <c r="R99" s="10">
        <v>2</v>
      </c>
      <c r="S99" s="10">
        <v>7</v>
      </c>
      <c r="T99" s="10">
        <v>1</v>
      </c>
      <c r="U99" s="10">
        <v>8</v>
      </c>
      <c r="V99" s="10">
        <v>1</v>
      </c>
      <c r="W99" s="6">
        <v>8</v>
      </c>
      <c r="X99" s="6">
        <v>2</v>
      </c>
      <c r="Y99" s="6">
        <v>8</v>
      </c>
      <c r="Z99" s="6">
        <v>4</v>
      </c>
      <c r="AA99" s="6"/>
      <c r="AB99" s="6">
        <v>7</v>
      </c>
      <c r="AC99" s="6">
        <v>5</v>
      </c>
    </row>
    <row r="100" spans="1:30" ht="14.45">
      <c r="B100" s="9" t="s">
        <v>38</v>
      </c>
      <c r="C100" s="10">
        <v>0</v>
      </c>
      <c r="D100" s="10">
        <v>2</v>
      </c>
      <c r="E100" s="10">
        <v>1</v>
      </c>
      <c r="F100" s="10">
        <v>1</v>
      </c>
      <c r="G100" s="10">
        <v>2</v>
      </c>
      <c r="H100" s="10">
        <v>1</v>
      </c>
      <c r="I100" s="10">
        <v>2</v>
      </c>
      <c r="J100" s="10">
        <v>1</v>
      </c>
      <c r="K100" s="10">
        <v>3</v>
      </c>
      <c r="L100" s="10">
        <v>1</v>
      </c>
      <c r="M100" s="10">
        <v>3</v>
      </c>
      <c r="N100" s="10">
        <v>1</v>
      </c>
      <c r="O100" s="10">
        <v>3</v>
      </c>
      <c r="P100" s="10">
        <v>3</v>
      </c>
      <c r="Q100" s="10">
        <v>2</v>
      </c>
      <c r="R100" s="10">
        <v>4</v>
      </c>
      <c r="S100" s="10">
        <v>3</v>
      </c>
      <c r="T100" s="10">
        <v>4</v>
      </c>
      <c r="U100" s="10">
        <v>4</v>
      </c>
      <c r="V100" s="10">
        <v>3</v>
      </c>
      <c r="W100" s="6">
        <v>3</v>
      </c>
      <c r="X100" s="6">
        <v>1</v>
      </c>
      <c r="Y100" s="6">
        <v>4</v>
      </c>
      <c r="Z100" s="6">
        <v>1</v>
      </c>
      <c r="AA100" s="6"/>
      <c r="AB100" s="6">
        <v>5</v>
      </c>
      <c r="AC100" s="6">
        <v>1</v>
      </c>
    </row>
    <row r="101" spans="1:30" ht="14.45">
      <c r="B101" s="9" t="s">
        <v>39</v>
      </c>
      <c r="C101" s="10">
        <v>1</v>
      </c>
      <c r="D101" s="10">
        <v>2</v>
      </c>
      <c r="E101" s="10">
        <v>1</v>
      </c>
      <c r="F101" s="10">
        <v>1</v>
      </c>
      <c r="G101" s="10">
        <v>1</v>
      </c>
      <c r="H101" s="10">
        <v>2</v>
      </c>
      <c r="I101" s="10">
        <v>2</v>
      </c>
      <c r="J101" s="10">
        <v>1</v>
      </c>
      <c r="K101" s="10">
        <v>1</v>
      </c>
      <c r="L101" s="10">
        <v>2</v>
      </c>
      <c r="M101" s="10">
        <v>1</v>
      </c>
      <c r="N101" s="10">
        <v>1</v>
      </c>
      <c r="O101" s="10">
        <v>1</v>
      </c>
      <c r="P101" s="10">
        <v>1</v>
      </c>
      <c r="Q101" s="10">
        <v>2</v>
      </c>
      <c r="R101" s="10">
        <v>1</v>
      </c>
      <c r="S101" s="10">
        <v>1</v>
      </c>
      <c r="T101" s="10">
        <v>1</v>
      </c>
      <c r="U101" s="10">
        <v>2</v>
      </c>
      <c r="V101" s="10">
        <v>0</v>
      </c>
      <c r="W101" s="6">
        <v>2</v>
      </c>
      <c r="X101" s="6">
        <v>0</v>
      </c>
      <c r="Y101" s="6">
        <v>2</v>
      </c>
      <c r="Z101" s="6">
        <v>0</v>
      </c>
      <c r="AA101" s="6"/>
      <c r="AB101" s="6">
        <v>2</v>
      </c>
      <c r="AC101" s="6">
        <v>0</v>
      </c>
    </row>
    <row r="102" spans="1:30" ht="14.45">
      <c r="A102" s="8"/>
      <c r="B102" s="9" t="s">
        <v>40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1</v>
      </c>
      <c r="L102" s="10">
        <v>0</v>
      </c>
      <c r="M102" s="10">
        <v>1</v>
      </c>
      <c r="N102" s="10">
        <v>0</v>
      </c>
      <c r="O102" s="10">
        <v>1</v>
      </c>
      <c r="P102" s="10">
        <v>0</v>
      </c>
      <c r="Q102" s="10">
        <v>1</v>
      </c>
      <c r="R102" s="10">
        <v>0</v>
      </c>
      <c r="S102" s="10">
        <v>1</v>
      </c>
      <c r="T102" s="10">
        <v>0</v>
      </c>
      <c r="U102" s="10">
        <v>0</v>
      </c>
      <c r="V102" s="10">
        <v>0</v>
      </c>
      <c r="W102" s="6">
        <v>0</v>
      </c>
      <c r="X102" s="6">
        <v>0</v>
      </c>
      <c r="Y102" s="6">
        <v>1</v>
      </c>
      <c r="Z102" s="6">
        <v>0</v>
      </c>
      <c r="AA102" s="6"/>
      <c r="AB102" s="6">
        <v>0</v>
      </c>
      <c r="AC102" s="6">
        <v>0</v>
      </c>
    </row>
    <row r="103" spans="1:30" ht="14.45">
      <c r="A103" s="8"/>
      <c r="B103" s="9" t="s">
        <v>41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1</v>
      </c>
      <c r="V103" s="10">
        <v>0</v>
      </c>
      <c r="W103" s="6">
        <v>0</v>
      </c>
      <c r="X103" s="6">
        <v>0</v>
      </c>
      <c r="Y103" s="6">
        <v>0</v>
      </c>
      <c r="Z103" s="6">
        <v>0</v>
      </c>
      <c r="AA103" s="6"/>
      <c r="AB103" s="6">
        <v>0</v>
      </c>
      <c r="AC103" s="6">
        <v>0</v>
      </c>
    </row>
    <row r="104" spans="1:30" ht="14.45">
      <c r="A104" s="8"/>
      <c r="B104" s="9"/>
      <c r="C104" s="10"/>
      <c r="D104" s="10"/>
      <c r="E104" s="10"/>
      <c r="F104" s="10"/>
      <c r="G104" s="8"/>
      <c r="H104" s="9"/>
      <c r="I104" s="10"/>
      <c r="J104" s="10"/>
      <c r="K104" s="10"/>
      <c r="L104" s="10"/>
      <c r="M104" s="8"/>
      <c r="N104" s="9"/>
      <c r="O104" s="10"/>
      <c r="P104" s="10"/>
      <c r="Q104" s="10"/>
      <c r="R104" s="10"/>
      <c r="S104" s="8"/>
      <c r="T104" s="9"/>
      <c r="U104" s="10"/>
      <c r="V104" s="10"/>
      <c r="W104" s="10"/>
      <c r="X104" s="10"/>
    </row>
    <row r="105" spans="1:30" ht="14.45">
      <c r="C105" s="1" t="s">
        <v>6</v>
      </c>
      <c r="E105" s="1" t="s">
        <v>7</v>
      </c>
      <c r="G105" s="1" t="s">
        <v>8</v>
      </c>
      <c r="I105" s="1" t="s">
        <v>42</v>
      </c>
      <c r="K105" s="1" t="s">
        <v>9</v>
      </c>
      <c r="M105" s="1" t="s">
        <v>10</v>
      </c>
      <c r="O105" s="1" t="s">
        <v>11</v>
      </c>
      <c r="Q105" s="1" t="s">
        <v>12</v>
      </c>
      <c r="S105" s="1" t="s">
        <v>43</v>
      </c>
      <c r="U105" s="1" t="s">
        <v>13</v>
      </c>
      <c r="W105" s="1" t="s">
        <v>14</v>
      </c>
      <c r="Y105" s="1" t="s">
        <v>15</v>
      </c>
      <c r="AB105" s="1" t="s">
        <v>16</v>
      </c>
    </row>
    <row r="106" spans="1:30" ht="14.45">
      <c r="C106" s="1" t="s">
        <v>18</v>
      </c>
      <c r="D106" s="1" t="s">
        <v>19</v>
      </c>
      <c r="E106" s="1" t="s">
        <v>18</v>
      </c>
      <c r="F106" s="1" t="s">
        <v>19</v>
      </c>
      <c r="G106" s="1" t="s">
        <v>18</v>
      </c>
      <c r="H106" s="1" t="s">
        <v>19</v>
      </c>
      <c r="I106" s="1" t="s">
        <v>18</v>
      </c>
      <c r="J106" s="1" t="s">
        <v>19</v>
      </c>
      <c r="K106" s="1" t="s">
        <v>18</v>
      </c>
      <c r="L106" s="1" t="s">
        <v>19</v>
      </c>
      <c r="M106" s="1" t="s">
        <v>18</v>
      </c>
      <c r="N106" s="1" t="s">
        <v>19</v>
      </c>
      <c r="O106" s="1" t="s">
        <v>18</v>
      </c>
      <c r="P106" s="1" t="s">
        <v>19</v>
      </c>
      <c r="Q106" s="1" t="s">
        <v>18</v>
      </c>
      <c r="R106" s="1" t="s">
        <v>19</v>
      </c>
      <c r="S106" s="1" t="s">
        <v>18</v>
      </c>
      <c r="T106" s="1" t="s">
        <v>19</v>
      </c>
      <c r="U106" s="1" t="s">
        <v>18</v>
      </c>
      <c r="V106" s="1" t="s">
        <v>19</v>
      </c>
      <c r="W106" s="1" t="s">
        <v>18</v>
      </c>
      <c r="X106" s="1" t="s">
        <v>19</v>
      </c>
      <c r="Y106" s="1" t="s">
        <v>18</v>
      </c>
      <c r="Z106" s="1" t="s">
        <v>19</v>
      </c>
      <c r="AA106" s="1" t="s">
        <v>20</v>
      </c>
      <c r="AB106" s="1" t="s">
        <v>18</v>
      </c>
      <c r="AC106" s="1" t="s">
        <v>19</v>
      </c>
      <c r="AD106" s="1" t="s">
        <v>20</v>
      </c>
    </row>
    <row r="107" spans="1:30" ht="14.45">
      <c r="A107" s="1" t="s">
        <v>47</v>
      </c>
      <c r="B107" s="1" t="s">
        <v>21</v>
      </c>
      <c r="C107" s="6">
        <v>391</v>
      </c>
      <c r="D107" s="6">
        <v>362</v>
      </c>
      <c r="E107" s="6">
        <v>377</v>
      </c>
      <c r="F107" s="6">
        <v>363</v>
      </c>
      <c r="G107" s="6">
        <v>377</v>
      </c>
      <c r="H107" s="6">
        <v>357</v>
      </c>
      <c r="I107" s="6">
        <v>367</v>
      </c>
      <c r="J107" s="6">
        <v>327</v>
      </c>
      <c r="K107" s="6">
        <v>342</v>
      </c>
      <c r="L107" s="6">
        <v>314</v>
      </c>
      <c r="M107" s="6">
        <v>334</v>
      </c>
      <c r="N107" s="6">
        <v>310</v>
      </c>
      <c r="O107" s="6">
        <v>346</v>
      </c>
      <c r="P107" s="6">
        <v>309</v>
      </c>
      <c r="Q107" s="6">
        <v>339</v>
      </c>
      <c r="R107" s="6">
        <v>323</v>
      </c>
      <c r="S107" s="6">
        <v>350</v>
      </c>
      <c r="T107" s="6">
        <v>305</v>
      </c>
      <c r="U107" s="6">
        <v>329</v>
      </c>
      <c r="V107" s="6">
        <v>306</v>
      </c>
      <c r="W107" s="6">
        <v>321</v>
      </c>
      <c r="X107" s="6">
        <v>310</v>
      </c>
      <c r="Y107" s="6">
        <v>325</v>
      </c>
      <c r="Z107" s="6">
        <v>336</v>
      </c>
      <c r="AA107" s="6">
        <v>0</v>
      </c>
      <c r="AB107" s="6">
        <v>333</v>
      </c>
      <c r="AC107" s="6">
        <v>346</v>
      </c>
      <c r="AD107" s="6">
        <v>0</v>
      </c>
    </row>
    <row r="108" spans="1:30" ht="14.45">
      <c r="B108" s="1" t="s">
        <v>22</v>
      </c>
      <c r="C108" s="6">
        <v>368</v>
      </c>
      <c r="D108" s="6">
        <v>338</v>
      </c>
      <c r="E108" s="6">
        <v>360</v>
      </c>
      <c r="F108" s="6">
        <v>354</v>
      </c>
      <c r="G108" s="6">
        <v>375</v>
      </c>
      <c r="H108" s="6">
        <v>358</v>
      </c>
      <c r="I108" s="6">
        <v>382</v>
      </c>
      <c r="J108" s="6">
        <v>348</v>
      </c>
      <c r="K108" s="6">
        <v>391</v>
      </c>
      <c r="L108" s="6">
        <v>353</v>
      </c>
      <c r="M108" s="6">
        <v>401</v>
      </c>
      <c r="N108" s="6">
        <v>366</v>
      </c>
      <c r="O108" s="6">
        <v>394</v>
      </c>
      <c r="P108" s="6">
        <v>358</v>
      </c>
      <c r="Q108" s="6">
        <v>419</v>
      </c>
      <c r="R108" s="6">
        <v>369</v>
      </c>
      <c r="S108" s="6">
        <v>387</v>
      </c>
      <c r="T108" s="6">
        <v>375</v>
      </c>
      <c r="U108" s="6">
        <v>373</v>
      </c>
      <c r="V108" s="6">
        <v>357</v>
      </c>
      <c r="W108" s="6">
        <v>344</v>
      </c>
      <c r="X108" s="6">
        <v>337</v>
      </c>
      <c r="Y108" s="6">
        <v>360</v>
      </c>
      <c r="Z108" s="6">
        <v>342</v>
      </c>
      <c r="AA108" s="6">
        <v>0</v>
      </c>
      <c r="AB108" s="6">
        <v>356</v>
      </c>
      <c r="AC108" s="6">
        <v>326</v>
      </c>
      <c r="AD108" s="6">
        <v>0</v>
      </c>
    </row>
    <row r="109" spans="1:30" ht="14.45">
      <c r="B109" s="1" t="s">
        <v>23</v>
      </c>
      <c r="C109" s="6">
        <v>358</v>
      </c>
      <c r="D109" s="6">
        <v>352</v>
      </c>
      <c r="E109" s="6">
        <v>370</v>
      </c>
      <c r="F109" s="6">
        <v>367</v>
      </c>
      <c r="G109" s="6">
        <v>369</v>
      </c>
      <c r="H109" s="6">
        <v>375</v>
      </c>
      <c r="I109" s="6">
        <v>375</v>
      </c>
      <c r="J109" s="6">
        <v>368</v>
      </c>
      <c r="K109" s="6">
        <v>384</v>
      </c>
      <c r="L109" s="6">
        <v>366</v>
      </c>
      <c r="M109" s="6">
        <v>387</v>
      </c>
      <c r="N109" s="6">
        <v>362</v>
      </c>
      <c r="O109" s="6">
        <v>395</v>
      </c>
      <c r="P109" s="6">
        <v>393</v>
      </c>
      <c r="Q109" s="6">
        <v>416</v>
      </c>
      <c r="R109" s="6">
        <v>408</v>
      </c>
      <c r="S109" s="6">
        <v>410</v>
      </c>
      <c r="T109" s="6">
        <v>396</v>
      </c>
      <c r="U109" s="6">
        <v>441</v>
      </c>
      <c r="V109" s="6">
        <v>398</v>
      </c>
      <c r="W109" s="6">
        <v>453</v>
      </c>
      <c r="X109" s="6">
        <v>405</v>
      </c>
      <c r="Y109" s="6">
        <v>436</v>
      </c>
      <c r="Z109" s="6">
        <v>375</v>
      </c>
      <c r="AA109" s="6">
        <v>0</v>
      </c>
      <c r="AB109" s="6">
        <v>419</v>
      </c>
      <c r="AC109" s="6">
        <v>388</v>
      </c>
      <c r="AD109" s="6">
        <v>0</v>
      </c>
    </row>
    <row r="110" spans="1:30" ht="14.45">
      <c r="B110" s="1" t="s">
        <v>24</v>
      </c>
      <c r="C110" s="6">
        <v>385</v>
      </c>
      <c r="D110" s="6">
        <v>378</v>
      </c>
      <c r="E110" s="6">
        <v>378</v>
      </c>
      <c r="F110" s="6">
        <v>359</v>
      </c>
      <c r="G110" s="6">
        <v>366</v>
      </c>
      <c r="H110" s="6">
        <v>356</v>
      </c>
      <c r="I110" s="6">
        <v>374</v>
      </c>
      <c r="J110" s="6">
        <v>369</v>
      </c>
      <c r="K110" s="6">
        <v>382</v>
      </c>
      <c r="L110" s="6">
        <v>383</v>
      </c>
      <c r="M110" s="6">
        <v>400</v>
      </c>
      <c r="N110" s="6">
        <v>390</v>
      </c>
      <c r="O110" s="6">
        <v>422</v>
      </c>
      <c r="P110" s="6">
        <v>411</v>
      </c>
      <c r="Q110" s="6">
        <v>420</v>
      </c>
      <c r="R110" s="6">
        <v>401</v>
      </c>
      <c r="S110" s="6">
        <v>430</v>
      </c>
      <c r="T110" s="6">
        <v>421</v>
      </c>
      <c r="U110" s="6">
        <v>440</v>
      </c>
      <c r="V110" s="6">
        <v>428</v>
      </c>
      <c r="W110" s="6">
        <v>439</v>
      </c>
      <c r="X110" s="6">
        <v>419</v>
      </c>
      <c r="Y110" s="6">
        <v>478</v>
      </c>
      <c r="Z110" s="6">
        <v>429</v>
      </c>
      <c r="AA110" s="6">
        <v>0</v>
      </c>
      <c r="AB110" s="6">
        <v>480</v>
      </c>
      <c r="AC110" s="6">
        <v>436</v>
      </c>
      <c r="AD110" s="6">
        <v>2</v>
      </c>
    </row>
    <row r="111" spans="1:30" ht="14.45">
      <c r="B111" s="1" t="s">
        <v>25</v>
      </c>
      <c r="C111" s="6">
        <v>395</v>
      </c>
      <c r="D111" s="6">
        <v>312</v>
      </c>
      <c r="E111" s="6">
        <v>407</v>
      </c>
      <c r="F111" s="6">
        <v>344</v>
      </c>
      <c r="G111" s="6">
        <v>412</v>
      </c>
      <c r="H111" s="6">
        <v>355</v>
      </c>
      <c r="I111" s="6">
        <v>406</v>
      </c>
      <c r="J111" s="6">
        <v>367</v>
      </c>
      <c r="K111" s="6">
        <v>418</v>
      </c>
      <c r="L111" s="6">
        <v>364</v>
      </c>
      <c r="M111" s="6">
        <v>389</v>
      </c>
      <c r="N111" s="6">
        <v>348</v>
      </c>
      <c r="O111" s="6">
        <v>389</v>
      </c>
      <c r="P111" s="6">
        <v>343</v>
      </c>
      <c r="Q111" s="6">
        <v>393</v>
      </c>
      <c r="R111" s="6">
        <v>372</v>
      </c>
      <c r="S111" s="6">
        <v>433</v>
      </c>
      <c r="T111" s="6">
        <v>405</v>
      </c>
      <c r="U111" s="6">
        <v>435</v>
      </c>
      <c r="V111" s="6">
        <v>404</v>
      </c>
      <c r="W111" s="6">
        <v>468</v>
      </c>
      <c r="X111" s="6">
        <v>430</v>
      </c>
      <c r="Y111" s="6">
        <v>481</v>
      </c>
      <c r="Z111" s="6">
        <v>455</v>
      </c>
      <c r="AA111" s="6">
        <v>2</v>
      </c>
      <c r="AB111" s="6">
        <v>473</v>
      </c>
      <c r="AC111" s="6">
        <v>448</v>
      </c>
      <c r="AD111" s="6">
        <v>3</v>
      </c>
    </row>
    <row r="112" spans="1:30" ht="14.45">
      <c r="B112" s="1" t="s">
        <v>26</v>
      </c>
      <c r="C112" s="6">
        <v>286</v>
      </c>
      <c r="D112" s="6">
        <v>331</v>
      </c>
      <c r="E112" s="6">
        <v>300</v>
      </c>
      <c r="F112" s="6">
        <v>286</v>
      </c>
      <c r="G112" s="6">
        <v>308</v>
      </c>
      <c r="H112" s="6">
        <v>276</v>
      </c>
      <c r="I112" s="6">
        <v>326</v>
      </c>
      <c r="J112" s="6">
        <v>287</v>
      </c>
      <c r="K112" s="6">
        <v>321</v>
      </c>
      <c r="L112" s="6">
        <v>282</v>
      </c>
      <c r="M112" s="6">
        <v>353</v>
      </c>
      <c r="N112" s="6">
        <v>330</v>
      </c>
      <c r="O112" s="6">
        <v>376</v>
      </c>
      <c r="P112" s="6">
        <v>356</v>
      </c>
      <c r="Q112" s="6">
        <v>410</v>
      </c>
      <c r="R112" s="6">
        <v>377</v>
      </c>
      <c r="S112" s="6">
        <v>415</v>
      </c>
      <c r="T112" s="6">
        <v>397</v>
      </c>
      <c r="U112" s="6">
        <v>429</v>
      </c>
      <c r="V112" s="6">
        <v>393</v>
      </c>
      <c r="W112" s="6">
        <v>414</v>
      </c>
      <c r="X112" s="6">
        <v>384</v>
      </c>
      <c r="Y112" s="6">
        <v>443</v>
      </c>
      <c r="Z112" s="6">
        <v>394</v>
      </c>
      <c r="AA112" s="6">
        <v>1</v>
      </c>
      <c r="AB112" s="6">
        <v>482</v>
      </c>
      <c r="AC112" s="6">
        <v>422</v>
      </c>
      <c r="AD112" s="6">
        <v>1</v>
      </c>
    </row>
    <row r="113" spans="1:30" ht="14.45">
      <c r="B113" s="1" t="s">
        <v>27</v>
      </c>
      <c r="C113" s="6">
        <v>298</v>
      </c>
      <c r="D113" s="6">
        <v>308</v>
      </c>
      <c r="E113" s="6">
        <v>314</v>
      </c>
      <c r="F113" s="6">
        <v>319</v>
      </c>
      <c r="G113" s="6">
        <v>323</v>
      </c>
      <c r="H113" s="6">
        <v>321</v>
      </c>
      <c r="I113" s="6">
        <v>336</v>
      </c>
      <c r="J113" s="6">
        <v>324</v>
      </c>
      <c r="K113" s="6">
        <v>309</v>
      </c>
      <c r="L113" s="6">
        <v>329</v>
      </c>
      <c r="M113" s="6">
        <v>311</v>
      </c>
      <c r="N113" s="6">
        <v>304</v>
      </c>
      <c r="O113" s="6">
        <v>307</v>
      </c>
      <c r="P113" s="6">
        <v>286</v>
      </c>
      <c r="Q113" s="6">
        <v>354</v>
      </c>
      <c r="R113" s="6">
        <v>290</v>
      </c>
      <c r="S113" s="6">
        <v>352</v>
      </c>
      <c r="T113" s="6">
        <v>307</v>
      </c>
      <c r="U113" s="6">
        <v>391</v>
      </c>
      <c r="V113" s="6">
        <v>324</v>
      </c>
      <c r="W113" s="6">
        <v>416</v>
      </c>
      <c r="X113" s="6">
        <v>366</v>
      </c>
      <c r="Y113" s="6">
        <v>461</v>
      </c>
      <c r="Z113" s="6">
        <v>395</v>
      </c>
      <c r="AA113" s="6">
        <v>1</v>
      </c>
      <c r="AB113" s="6">
        <v>506</v>
      </c>
      <c r="AC113" s="6">
        <v>415</v>
      </c>
      <c r="AD113" s="6">
        <v>1</v>
      </c>
    </row>
    <row r="114" spans="1:30" ht="14.45">
      <c r="B114" s="1" t="s">
        <v>28</v>
      </c>
      <c r="C114" s="6">
        <v>328</v>
      </c>
      <c r="D114" s="6">
        <v>319</v>
      </c>
      <c r="E114" s="6">
        <v>325</v>
      </c>
      <c r="F114" s="6">
        <v>330</v>
      </c>
      <c r="G114" s="6">
        <v>308</v>
      </c>
      <c r="H114" s="6">
        <v>327</v>
      </c>
      <c r="I114" s="6">
        <v>296</v>
      </c>
      <c r="J114" s="6">
        <v>328</v>
      </c>
      <c r="K114" s="6">
        <v>302</v>
      </c>
      <c r="L114" s="6">
        <v>335</v>
      </c>
      <c r="M114" s="6">
        <v>316</v>
      </c>
      <c r="N114" s="6">
        <v>338</v>
      </c>
      <c r="O114" s="6">
        <v>358</v>
      </c>
      <c r="P114" s="6">
        <v>349</v>
      </c>
      <c r="Q114" s="6">
        <v>348</v>
      </c>
      <c r="R114" s="6">
        <v>365</v>
      </c>
      <c r="S114" s="6">
        <v>354</v>
      </c>
      <c r="T114" s="6">
        <v>358</v>
      </c>
      <c r="U114" s="6">
        <v>337</v>
      </c>
      <c r="V114" s="6">
        <v>373</v>
      </c>
      <c r="W114" s="6">
        <v>364</v>
      </c>
      <c r="X114" s="6">
        <v>358</v>
      </c>
      <c r="Y114" s="6">
        <v>374</v>
      </c>
      <c r="Z114" s="6">
        <v>332</v>
      </c>
      <c r="AA114" s="6">
        <v>0</v>
      </c>
      <c r="AB114" s="6">
        <v>386</v>
      </c>
      <c r="AC114" s="6">
        <v>318</v>
      </c>
      <c r="AD114" s="6">
        <v>1</v>
      </c>
    </row>
    <row r="115" spans="1:30" ht="14.45">
      <c r="B115" s="1" t="s">
        <v>29</v>
      </c>
      <c r="C115" s="6">
        <v>328</v>
      </c>
      <c r="D115" s="6">
        <v>357</v>
      </c>
      <c r="E115" s="6">
        <v>312</v>
      </c>
      <c r="F115" s="6">
        <v>342</v>
      </c>
      <c r="G115" s="6">
        <v>320</v>
      </c>
      <c r="H115" s="6">
        <v>319</v>
      </c>
      <c r="I115" s="6">
        <v>308</v>
      </c>
      <c r="J115" s="6">
        <v>315</v>
      </c>
      <c r="K115" s="6">
        <v>329</v>
      </c>
      <c r="L115" s="6">
        <v>320</v>
      </c>
      <c r="M115" s="6">
        <v>332</v>
      </c>
      <c r="N115" s="6">
        <v>358</v>
      </c>
      <c r="O115" s="6">
        <v>334</v>
      </c>
      <c r="P115" s="6">
        <v>356</v>
      </c>
      <c r="Q115" s="6">
        <v>334</v>
      </c>
      <c r="R115" s="6">
        <v>349</v>
      </c>
      <c r="S115" s="6">
        <v>354</v>
      </c>
      <c r="T115" s="6">
        <v>367</v>
      </c>
      <c r="U115" s="6">
        <v>358</v>
      </c>
      <c r="V115" s="6">
        <v>388</v>
      </c>
      <c r="W115" s="6">
        <v>357</v>
      </c>
      <c r="X115" s="6">
        <v>379</v>
      </c>
      <c r="Y115" s="6">
        <v>375</v>
      </c>
      <c r="Z115" s="6">
        <v>417</v>
      </c>
      <c r="AA115" s="6">
        <v>0</v>
      </c>
      <c r="AB115" s="6">
        <v>373</v>
      </c>
      <c r="AC115" s="6">
        <v>420</v>
      </c>
      <c r="AD115" s="6">
        <v>0</v>
      </c>
    </row>
    <row r="116" spans="1:30" ht="14.45">
      <c r="B116" s="1" t="s">
        <v>30</v>
      </c>
      <c r="C116" s="6">
        <v>321</v>
      </c>
      <c r="D116" s="6">
        <v>330</v>
      </c>
      <c r="E116" s="6">
        <v>331</v>
      </c>
      <c r="F116" s="6">
        <v>360</v>
      </c>
      <c r="G116" s="6">
        <v>326</v>
      </c>
      <c r="H116" s="6">
        <v>379</v>
      </c>
      <c r="I116" s="6">
        <v>342</v>
      </c>
      <c r="J116" s="6">
        <v>384</v>
      </c>
      <c r="K116" s="6">
        <v>335</v>
      </c>
      <c r="L116" s="6">
        <v>371</v>
      </c>
      <c r="M116" s="6">
        <v>317</v>
      </c>
      <c r="N116" s="6">
        <v>371</v>
      </c>
      <c r="O116" s="6">
        <v>335</v>
      </c>
      <c r="P116" s="6">
        <v>362</v>
      </c>
      <c r="Q116" s="6">
        <v>352</v>
      </c>
      <c r="R116" s="6">
        <v>358</v>
      </c>
      <c r="S116" s="6">
        <v>336</v>
      </c>
      <c r="T116" s="6">
        <v>352</v>
      </c>
      <c r="U116" s="6">
        <v>356</v>
      </c>
      <c r="V116" s="6">
        <v>345</v>
      </c>
      <c r="W116" s="6">
        <v>371</v>
      </c>
      <c r="X116" s="6">
        <v>390</v>
      </c>
      <c r="Y116" s="6">
        <v>364</v>
      </c>
      <c r="Z116" s="6">
        <v>393</v>
      </c>
      <c r="AA116" s="6">
        <v>0</v>
      </c>
      <c r="AB116" s="6">
        <v>368</v>
      </c>
      <c r="AC116" s="6">
        <v>371</v>
      </c>
      <c r="AD116" s="6">
        <v>0</v>
      </c>
    </row>
    <row r="117" spans="1:30" ht="14.45">
      <c r="B117" s="1" t="s">
        <v>31</v>
      </c>
      <c r="C117" s="6">
        <v>327</v>
      </c>
      <c r="D117" s="6">
        <v>323</v>
      </c>
      <c r="E117" s="6">
        <v>322</v>
      </c>
      <c r="F117" s="6">
        <v>325</v>
      </c>
      <c r="G117" s="6">
        <v>342</v>
      </c>
      <c r="H117" s="6">
        <v>336</v>
      </c>
      <c r="I117" s="6">
        <v>334</v>
      </c>
      <c r="J117" s="6">
        <v>343</v>
      </c>
      <c r="K117" s="6">
        <v>318</v>
      </c>
      <c r="L117" s="6">
        <v>346</v>
      </c>
      <c r="M117" s="6">
        <v>334</v>
      </c>
      <c r="N117" s="6">
        <v>337</v>
      </c>
      <c r="O117" s="6">
        <v>341</v>
      </c>
      <c r="P117" s="6">
        <v>369</v>
      </c>
      <c r="Q117" s="6">
        <v>345</v>
      </c>
      <c r="R117" s="6">
        <v>369</v>
      </c>
      <c r="S117" s="6">
        <v>364</v>
      </c>
      <c r="T117" s="6">
        <v>386</v>
      </c>
      <c r="U117" s="6">
        <v>363</v>
      </c>
      <c r="V117" s="6">
        <v>383</v>
      </c>
      <c r="W117" s="6">
        <v>361</v>
      </c>
      <c r="X117" s="6">
        <v>391</v>
      </c>
      <c r="Y117" s="6">
        <v>357</v>
      </c>
      <c r="Z117" s="6">
        <v>377</v>
      </c>
      <c r="AA117" s="6">
        <v>0</v>
      </c>
      <c r="AB117" s="6">
        <v>364</v>
      </c>
      <c r="AC117" s="6">
        <v>390</v>
      </c>
      <c r="AD117" s="6">
        <v>0</v>
      </c>
    </row>
    <row r="118" spans="1:30" ht="14.45">
      <c r="B118" s="1" t="s">
        <v>32</v>
      </c>
      <c r="C118" s="6">
        <v>286</v>
      </c>
      <c r="D118" s="6">
        <v>291</v>
      </c>
      <c r="E118" s="6">
        <v>303</v>
      </c>
      <c r="F118" s="6">
        <v>285</v>
      </c>
      <c r="G118" s="6">
        <v>293</v>
      </c>
      <c r="H118" s="6">
        <v>287</v>
      </c>
      <c r="I118" s="6">
        <v>295</v>
      </c>
      <c r="J118" s="6">
        <v>290</v>
      </c>
      <c r="K118" s="6">
        <v>311</v>
      </c>
      <c r="L118" s="6">
        <v>294</v>
      </c>
      <c r="M118" s="6">
        <v>321</v>
      </c>
      <c r="N118" s="6">
        <v>316</v>
      </c>
      <c r="O118" s="6">
        <v>325</v>
      </c>
      <c r="P118" s="6">
        <v>315</v>
      </c>
      <c r="Q118" s="6">
        <v>340</v>
      </c>
      <c r="R118" s="6">
        <v>346</v>
      </c>
      <c r="S118" s="6">
        <v>335</v>
      </c>
      <c r="T118" s="6">
        <v>343</v>
      </c>
      <c r="U118" s="6">
        <v>325</v>
      </c>
      <c r="V118" s="6">
        <v>357</v>
      </c>
      <c r="W118" s="6">
        <v>350</v>
      </c>
      <c r="X118" s="6">
        <v>359</v>
      </c>
      <c r="Y118" s="6">
        <v>359</v>
      </c>
      <c r="Z118" s="6">
        <v>385</v>
      </c>
      <c r="AA118" s="6">
        <v>0</v>
      </c>
      <c r="AB118" s="6">
        <v>372</v>
      </c>
      <c r="AC118" s="6">
        <v>381</v>
      </c>
      <c r="AD118" s="6">
        <v>0</v>
      </c>
    </row>
    <row r="119" spans="1:30" ht="14.45">
      <c r="B119" s="1" t="s">
        <v>33</v>
      </c>
      <c r="C119" s="6">
        <v>281</v>
      </c>
      <c r="D119" s="6">
        <v>281</v>
      </c>
      <c r="E119" s="6">
        <v>270</v>
      </c>
      <c r="F119" s="6">
        <v>297</v>
      </c>
      <c r="G119" s="6">
        <v>286</v>
      </c>
      <c r="H119" s="6">
        <v>289</v>
      </c>
      <c r="I119" s="6">
        <v>285</v>
      </c>
      <c r="J119" s="6">
        <v>292</v>
      </c>
      <c r="K119" s="6">
        <v>286</v>
      </c>
      <c r="L119" s="6">
        <v>289</v>
      </c>
      <c r="M119" s="6">
        <v>301</v>
      </c>
      <c r="N119" s="6">
        <v>285</v>
      </c>
      <c r="O119" s="6">
        <v>321</v>
      </c>
      <c r="P119" s="6">
        <v>288</v>
      </c>
      <c r="Q119" s="6">
        <v>322</v>
      </c>
      <c r="R119" s="6">
        <v>306</v>
      </c>
      <c r="S119" s="6">
        <v>304</v>
      </c>
      <c r="T119" s="6">
        <v>307</v>
      </c>
      <c r="U119" s="6">
        <v>308</v>
      </c>
      <c r="V119" s="6">
        <v>310</v>
      </c>
      <c r="W119" s="6">
        <v>326</v>
      </c>
      <c r="X119" s="6">
        <v>326</v>
      </c>
      <c r="Y119" s="6">
        <v>327</v>
      </c>
      <c r="Z119" s="6">
        <v>338</v>
      </c>
      <c r="AA119" s="6">
        <v>0</v>
      </c>
      <c r="AB119" s="6">
        <v>352</v>
      </c>
      <c r="AC119" s="6">
        <v>367</v>
      </c>
      <c r="AD119" s="6">
        <v>0</v>
      </c>
    </row>
    <row r="120" spans="1:30" ht="14.45">
      <c r="B120" s="1" t="s">
        <v>34</v>
      </c>
      <c r="C120" s="6">
        <v>221</v>
      </c>
      <c r="D120" s="6">
        <v>233</v>
      </c>
      <c r="E120" s="6">
        <v>246</v>
      </c>
      <c r="F120" s="6">
        <v>243</v>
      </c>
      <c r="G120" s="6">
        <v>233</v>
      </c>
      <c r="H120" s="6">
        <v>252</v>
      </c>
      <c r="I120" s="6">
        <v>249</v>
      </c>
      <c r="J120" s="6">
        <v>259</v>
      </c>
      <c r="K120" s="6">
        <v>266</v>
      </c>
      <c r="L120" s="6">
        <v>283</v>
      </c>
      <c r="M120" s="6">
        <v>267</v>
      </c>
      <c r="N120" s="6">
        <v>291</v>
      </c>
      <c r="O120" s="6">
        <v>265</v>
      </c>
      <c r="P120" s="6">
        <v>311</v>
      </c>
      <c r="Q120" s="6">
        <v>289</v>
      </c>
      <c r="R120" s="6">
        <v>292</v>
      </c>
      <c r="S120" s="6">
        <v>310</v>
      </c>
      <c r="T120" s="6">
        <v>283</v>
      </c>
      <c r="U120" s="6">
        <v>302</v>
      </c>
      <c r="V120" s="6">
        <v>294</v>
      </c>
      <c r="W120" s="6">
        <v>312</v>
      </c>
      <c r="X120" s="6">
        <v>297</v>
      </c>
      <c r="Y120" s="6">
        <v>323</v>
      </c>
      <c r="Z120" s="6">
        <v>304</v>
      </c>
      <c r="AA120" s="6">
        <v>0</v>
      </c>
      <c r="AB120" s="6">
        <v>326</v>
      </c>
      <c r="AC120" s="6">
        <v>315</v>
      </c>
      <c r="AD120" s="6">
        <v>0</v>
      </c>
    </row>
    <row r="121" spans="1:30" ht="14.45">
      <c r="B121" s="1" t="s">
        <v>35</v>
      </c>
      <c r="C121" s="6">
        <v>142</v>
      </c>
      <c r="D121" s="6">
        <v>178</v>
      </c>
      <c r="E121" s="6">
        <v>152</v>
      </c>
      <c r="F121" s="6">
        <v>167</v>
      </c>
      <c r="G121" s="6">
        <v>166</v>
      </c>
      <c r="H121" s="6">
        <v>175</v>
      </c>
      <c r="I121" s="6">
        <v>168</v>
      </c>
      <c r="J121" s="6">
        <v>187</v>
      </c>
      <c r="K121" s="6">
        <v>189</v>
      </c>
      <c r="L121" s="6">
        <v>211</v>
      </c>
      <c r="M121" s="6">
        <v>210</v>
      </c>
      <c r="N121" s="6">
        <v>220</v>
      </c>
      <c r="O121" s="6">
        <v>222</v>
      </c>
      <c r="P121" s="6">
        <v>236</v>
      </c>
      <c r="Q121" s="6">
        <v>228</v>
      </c>
      <c r="R121" s="6">
        <v>257</v>
      </c>
      <c r="S121" s="6">
        <v>239</v>
      </c>
      <c r="T121" s="6">
        <v>271</v>
      </c>
      <c r="U121" s="6">
        <v>259</v>
      </c>
      <c r="V121" s="6">
        <v>286</v>
      </c>
      <c r="W121" s="6">
        <v>261</v>
      </c>
      <c r="X121" s="6">
        <v>298</v>
      </c>
      <c r="Y121" s="6">
        <v>263</v>
      </c>
      <c r="Z121" s="6">
        <v>321</v>
      </c>
      <c r="AA121" s="6">
        <v>0</v>
      </c>
      <c r="AB121" s="6">
        <v>275</v>
      </c>
      <c r="AC121" s="6">
        <v>317</v>
      </c>
      <c r="AD121" s="6">
        <v>0</v>
      </c>
    </row>
    <row r="122" spans="1:30" ht="14.45">
      <c r="B122" s="1" t="s">
        <v>36</v>
      </c>
      <c r="C122" s="6">
        <v>129</v>
      </c>
      <c r="D122" s="6">
        <v>155</v>
      </c>
      <c r="E122" s="6">
        <v>109</v>
      </c>
      <c r="F122" s="6">
        <v>149</v>
      </c>
      <c r="G122" s="6">
        <v>110</v>
      </c>
      <c r="H122" s="6">
        <v>138</v>
      </c>
      <c r="I122" s="6">
        <v>123</v>
      </c>
      <c r="J122" s="6">
        <v>133</v>
      </c>
      <c r="K122" s="6">
        <v>132</v>
      </c>
      <c r="L122" s="6">
        <v>144</v>
      </c>
      <c r="M122" s="6">
        <v>129</v>
      </c>
      <c r="N122" s="6">
        <v>151</v>
      </c>
      <c r="O122" s="6">
        <v>139</v>
      </c>
      <c r="P122" s="6">
        <v>143</v>
      </c>
      <c r="Q122" s="6">
        <v>151</v>
      </c>
      <c r="R122" s="6">
        <v>153</v>
      </c>
      <c r="S122" s="6">
        <v>158</v>
      </c>
      <c r="T122" s="6">
        <v>168</v>
      </c>
      <c r="U122" s="6">
        <v>180</v>
      </c>
      <c r="V122" s="6">
        <v>190</v>
      </c>
      <c r="W122" s="6">
        <v>204</v>
      </c>
      <c r="X122" s="6">
        <v>220</v>
      </c>
      <c r="Y122" s="6">
        <v>222</v>
      </c>
      <c r="Z122" s="6">
        <v>228</v>
      </c>
      <c r="AA122" s="6">
        <v>0</v>
      </c>
      <c r="AB122" s="6">
        <v>223</v>
      </c>
      <c r="AC122" s="6">
        <v>242</v>
      </c>
      <c r="AD122" s="6">
        <v>0</v>
      </c>
    </row>
    <row r="123" spans="1:30" ht="14.45">
      <c r="B123" s="1" t="s">
        <v>37</v>
      </c>
      <c r="C123" s="6">
        <v>111</v>
      </c>
      <c r="D123" s="6">
        <v>164</v>
      </c>
      <c r="E123" s="6">
        <v>114</v>
      </c>
      <c r="F123" s="6">
        <v>166</v>
      </c>
      <c r="G123" s="6">
        <v>110</v>
      </c>
      <c r="H123" s="6">
        <v>162</v>
      </c>
      <c r="I123" s="6">
        <v>106</v>
      </c>
      <c r="J123" s="6">
        <v>160</v>
      </c>
      <c r="K123" s="6">
        <v>107</v>
      </c>
      <c r="L123" s="6">
        <v>154</v>
      </c>
      <c r="M123" s="6">
        <v>106</v>
      </c>
      <c r="N123" s="6">
        <v>134</v>
      </c>
      <c r="O123" s="6">
        <v>101</v>
      </c>
      <c r="P123" s="6">
        <v>132</v>
      </c>
      <c r="Q123" s="6">
        <v>98</v>
      </c>
      <c r="R123" s="6">
        <v>120</v>
      </c>
      <c r="S123" s="6">
        <v>108</v>
      </c>
      <c r="T123" s="6">
        <v>119</v>
      </c>
      <c r="U123" s="6">
        <v>102</v>
      </c>
      <c r="V123" s="6">
        <v>120</v>
      </c>
      <c r="W123" s="6">
        <v>101</v>
      </c>
      <c r="X123" s="6">
        <v>122</v>
      </c>
      <c r="Y123" s="6">
        <v>112</v>
      </c>
      <c r="Z123" s="6">
        <v>121</v>
      </c>
      <c r="AA123" s="6">
        <v>0</v>
      </c>
      <c r="AB123" s="6">
        <v>122</v>
      </c>
      <c r="AC123" s="6">
        <v>137</v>
      </c>
      <c r="AD123" s="6">
        <v>0</v>
      </c>
    </row>
    <row r="124" spans="1:30" ht="14.45">
      <c r="B124" s="1" t="s">
        <v>38</v>
      </c>
      <c r="C124" s="6">
        <v>49</v>
      </c>
      <c r="D124" s="6">
        <v>101</v>
      </c>
      <c r="E124" s="6">
        <v>56</v>
      </c>
      <c r="F124" s="6">
        <v>103</v>
      </c>
      <c r="G124" s="6">
        <v>61</v>
      </c>
      <c r="H124" s="6">
        <v>100</v>
      </c>
      <c r="I124" s="6">
        <v>54</v>
      </c>
      <c r="J124" s="6">
        <v>96</v>
      </c>
      <c r="K124" s="6">
        <v>59</v>
      </c>
      <c r="L124" s="6">
        <v>98</v>
      </c>
      <c r="M124" s="6">
        <v>65</v>
      </c>
      <c r="N124" s="6">
        <v>97</v>
      </c>
      <c r="O124" s="6">
        <v>62</v>
      </c>
      <c r="P124" s="6">
        <v>102</v>
      </c>
      <c r="Q124" s="6">
        <v>70</v>
      </c>
      <c r="R124" s="6">
        <v>113</v>
      </c>
      <c r="S124" s="6">
        <v>69</v>
      </c>
      <c r="T124" s="6">
        <v>103</v>
      </c>
      <c r="U124" s="6">
        <v>67</v>
      </c>
      <c r="V124" s="6">
        <v>97</v>
      </c>
      <c r="W124" s="6">
        <v>68</v>
      </c>
      <c r="X124" s="6">
        <v>90</v>
      </c>
      <c r="Y124" s="6">
        <v>59</v>
      </c>
      <c r="Z124" s="6">
        <v>91</v>
      </c>
      <c r="AA124" s="6">
        <v>0</v>
      </c>
      <c r="AB124" s="6">
        <v>65</v>
      </c>
      <c r="AC124" s="6">
        <v>83</v>
      </c>
      <c r="AD124" s="6">
        <v>0</v>
      </c>
    </row>
    <row r="125" spans="1:30" ht="14.45">
      <c r="B125" s="1" t="s">
        <v>39</v>
      </c>
      <c r="C125" s="6">
        <v>27</v>
      </c>
      <c r="D125" s="6">
        <v>42</v>
      </c>
      <c r="E125" s="6">
        <v>25</v>
      </c>
      <c r="F125" s="6">
        <v>48</v>
      </c>
      <c r="G125" s="6">
        <v>23</v>
      </c>
      <c r="H125" s="6">
        <v>45</v>
      </c>
      <c r="I125" s="6">
        <v>23</v>
      </c>
      <c r="J125" s="6">
        <v>48</v>
      </c>
      <c r="K125" s="6">
        <v>18</v>
      </c>
      <c r="L125" s="6">
        <v>49</v>
      </c>
      <c r="M125" s="6">
        <v>16</v>
      </c>
      <c r="N125" s="6">
        <v>57</v>
      </c>
      <c r="O125" s="6">
        <v>20</v>
      </c>
      <c r="P125" s="6">
        <v>51</v>
      </c>
      <c r="Q125" s="6">
        <v>19</v>
      </c>
      <c r="R125" s="6">
        <v>50</v>
      </c>
      <c r="S125" s="6">
        <v>23</v>
      </c>
      <c r="T125" s="6">
        <v>41</v>
      </c>
      <c r="U125" s="6">
        <v>27</v>
      </c>
      <c r="V125" s="6">
        <v>39</v>
      </c>
      <c r="W125" s="6">
        <v>31</v>
      </c>
      <c r="X125" s="6">
        <v>46</v>
      </c>
      <c r="Y125" s="6">
        <v>35</v>
      </c>
      <c r="Z125" s="6">
        <v>48</v>
      </c>
      <c r="AA125" s="6">
        <v>0</v>
      </c>
      <c r="AB125" s="6">
        <v>33</v>
      </c>
      <c r="AC125" s="6">
        <v>57</v>
      </c>
      <c r="AD125" s="6">
        <v>0</v>
      </c>
    </row>
    <row r="126" spans="1:30" ht="14.45">
      <c r="B126" s="1" t="s">
        <v>40</v>
      </c>
      <c r="C126" s="6">
        <v>2</v>
      </c>
      <c r="D126" s="6">
        <v>13</v>
      </c>
      <c r="E126" s="6">
        <v>2</v>
      </c>
      <c r="F126" s="6">
        <v>11</v>
      </c>
      <c r="G126" s="6">
        <v>2</v>
      </c>
      <c r="H126" s="6">
        <v>8</v>
      </c>
      <c r="I126" s="6">
        <v>4</v>
      </c>
      <c r="J126" s="6">
        <v>6</v>
      </c>
      <c r="K126" s="6">
        <v>8</v>
      </c>
      <c r="L126" s="6">
        <v>4</v>
      </c>
      <c r="M126" s="6">
        <v>7</v>
      </c>
      <c r="N126" s="6">
        <v>8</v>
      </c>
      <c r="O126" s="6">
        <v>5</v>
      </c>
      <c r="P126" s="6">
        <v>11</v>
      </c>
      <c r="Q126" s="6">
        <v>6</v>
      </c>
      <c r="R126" s="6">
        <v>8</v>
      </c>
      <c r="S126" s="6">
        <v>3</v>
      </c>
      <c r="T126" s="6">
        <v>10</v>
      </c>
      <c r="U126" s="6">
        <v>2</v>
      </c>
      <c r="V126" s="6">
        <v>13</v>
      </c>
      <c r="W126" s="6">
        <v>3</v>
      </c>
      <c r="X126" s="6">
        <v>14</v>
      </c>
      <c r="Y126" s="6">
        <v>7</v>
      </c>
      <c r="Z126" s="6">
        <v>16</v>
      </c>
      <c r="AA126" s="6">
        <v>0</v>
      </c>
      <c r="AB126" s="6">
        <v>7</v>
      </c>
      <c r="AC126" s="6">
        <v>11</v>
      </c>
      <c r="AD126" s="6">
        <v>0</v>
      </c>
    </row>
    <row r="127" spans="1:30" ht="14.45">
      <c r="B127" s="1" t="s">
        <v>41</v>
      </c>
      <c r="C127" s="6">
        <v>0</v>
      </c>
      <c r="D127" s="6">
        <v>2</v>
      </c>
      <c r="E127" s="6">
        <v>0</v>
      </c>
      <c r="F127" s="6">
        <v>2</v>
      </c>
      <c r="G127" s="6">
        <v>0</v>
      </c>
      <c r="H127" s="6">
        <v>0</v>
      </c>
      <c r="I127" s="6">
        <v>0</v>
      </c>
      <c r="J127" s="6">
        <v>1</v>
      </c>
      <c r="K127" s="6">
        <v>0</v>
      </c>
      <c r="L127" s="6">
        <v>1</v>
      </c>
      <c r="M127" s="6">
        <v>1</v>
      </c>
      <c r="N127" s="6">
        <v>1</v>
      </c>
      <c r="O127" s="6">
        <v>1</v>
      </c>
      <c r="P127" s="6">
        <v>0</v>
      </c>
      <c r="Q127" s="6">
        <v>1</v>
      </c>
      <c r="R127" s="6">
        <v>0</v>
      </c>
      <c r="S127" s="6">
        <v>1</v>
      </c>
      <c r="T127" s="6">
        <v>2</v>
      </c>
      <c r="U127" s="6">
        <v>2</v>
      </c>
      <c r="V127" s="6">
        <v>1</v>
      </c>
      <c r="W127" s="6">
        <v>0</v>
      </c>
      <c r="X127" s="6">
        <v>1</v>
      </c>
      <c r="Y127" s="6">
        <v>0</v>
      </c>
      <c r="Z127" s="6">
        <v>0</v>
      </c>
      <c r="AA127" s="6">
        <v>0</v>
      </c>
      <c r="AB127" s="6">
        <v>1</v>
      </c>
      <c r="AC127" s="6">
        <v>1</v>
      </c>
      <c r="AD127" s="6">
        <v>0</v>
      </c>
    </row>
    <row r="128" spans="1:30" ht="14.45">
      <c r="A128" s="8"/>
      <c r="B128" s="9"/>
      <c r="C128" s="10"/>
      <c r="D128" s="10"/>
      <c r="E128" s="10"/>
      <c r="F128" s="10"/>
      <c r="G128" s="8"/>
      <c r="H128" s="9"/>
      <c r="I128" s="10"/>
      <c r="J128" s="10"/>
      <c r="K128" s="10"/>
      <c r="L128" s="10"/>
      <c r="M128" s="8"/>
      <c r="N128" s="9"/>
      <c r="O128" s="10"/>
      <c r="P128" s="10"/>
      <c r="Q128" s="10"/>
      <c r="R128" s="10"/>
      <c r="S128" s="8"/>
      <c r="T128" s="9"/>
      <c r="U128" s="10"/>
      <c r="V128" s="10"/>
      <c r="W128" s="10"/>
      <c r="X128" s="10"/>
    </row>
    <row r="129" spans="1:30" ht="14.45">
      <c r="C129" s="1" t="s">
        <v>6</v>
      </c>
      <c r="E129" s="1" t="s">
        <v>7</v>
      </c>
      <c r="G129" s="1" t="s">
        <v>8</v>
      </c>
      <c r="I129" s="1" t="s">
        <v>42</v>
      </c>
      <c r="K129" s="1" t="s">
        <v>9</v>
      </c>
      <c r="M129" s="1" t="s">
        <v>10</v>
      </c>
      <c r="O129" s="1" t="s">
        <v>11</v>
      </c>
      <c r="Q129" s="1" t="s">
        <v>12</v>
      </c>
      <c r="S129" s="1" t="s">
        <v>43</v>
      </c>
      <c r="U129" s="1" t="s">
        <v>13</v>
      </c>
      <c r="W129" s="1" t="s">
        <v>14</v>
      </c>
      <c r="Y129" s="1" t="s">
        <v>15</v>
      </c>
      <c r="AB129" s="1" t="s">
        <v>16</v>
      </c>
    </row>
    <row r="130" spans="1:30" ht="14.45">
      <c r="C130" s="1" t="s">
        <v>18</v>
      </c>
      <c r="D130" s="1" t="s">
        <v>19</v>
      </c>
      <c r="E130" s="1" t="s">
        <v>18</v>
      </c>
      <c r="F130" s="1" t="s">
        <v>19</v>
      </c>
      <c r="G130" s="1" t="s">
        <v>18</v>
      </c>
      <c r="H130" s="1" t="s">
        <v>19</v>
      </c>
      <c r="I130" s="1" t="s">
        <v>18</v>
      </c>
      <c r="J130" s="1" t="s">
        <v>19</v>
      </c>
      <c r="K130" s="1" t="s">
        <v>18</v>
      </c>
      <c r="L130" s="1" t="s">
        <v>19</v>
      </c>
      <c r="M130" s="1" t="s">
        <v>18</v>
      </c>
      <c r="N130" s="1" t="s">
        <v>19</v>
      </c>
      <c r="O130" s="1" t="s">
        <v>18</v>
      </c>
      <c r="P130" s="1" t="s">
        <v>19</v>
      </c>
      <c r="Q130" s="1" t="s">
        <v>18</v>
      </c>
      <c r="R130" s="1" t="s">
        <v>19</v>
      </c>
      <c r="S130" s="1" t="s">
        <v>18</v>
      </c>
      <c r="T130" s="1" t="s">
        <v>19</v>
      </c>
      <c r="U130" s="1" t="s">
        <v>18</v>
      </c>
      <c r="V130" s="1" t="s">
        <v>19</v>
      </c>
      <c r="W130" s="1" t="s">
        <v>18</v>
      </c>
      <c r="X130" s="1" t="s">
        <v>19</v>
      </c>
      <c r="Y130" s="1" t="s">
        <v>18</v>
      </c>
      <c r="Z130" s="1" t="s">
        <v>19</v>
      </c>
      <c r="AA130" s="1" t="s">
        <v>20</v>
      </c>
      <c r="AB130" s="1" t="s">
        <v>18</v>
      </c>
      <c r="AC130" s="1" t="s">
        <v>19</v>
      </c>
      <c r="AD130" s="1" t="s">
        <v>20</v>
      </c>
    </row>
    <row r="131" spans="1:30" ht="14.45">
      <c r="A131" s="1" t="s">
        <v>48</v>
      </c>
      <c r="B131" s="1" t="s">
        <v>21</v>
      </c>
      <c r="C131" s="6">
        <v>337</v>
      </c>
      <c r="D131" s="6">
        <v>279</v>
      </c>
      <c r="E131" s="6">
        <v>336</v>
      </c>
      <c r="F131" s="6">
        <v>281</v>
      </c>
      <c r="G131" s="6">
        <v>318</v>
      </c>
      <c r="H131" s="6">
        <v>291</v>
      </c>
      <c r="I131" s="6">
        <v>319</v>
      </c>
      <c r="J131" s="6">
        <v>286</v>
      </c>
      <c r="K131" s="6">
        <v>307</v>
      </c>
      <c r="L131" s="6">
        <v>300</v>
      </c>
      <c r="M131" s="6">
        <v>279</v>
      </c>
      <c r="N131" s="6">
        <v>266</v>
      </c>
      <c r="O131" s="6">
        <v>260</v>
      </c>
      <c r="P131" s="6">
        <v>258</v>
      </c>
      <c r="Q131" s="6">
        <v>259</v>
      </c>
      <c r="R131" s="6">
        <v>221</v>
      </c>
      <c r="S131" s="6">
        <v>234</v>
      </c>
      <c r="T131" s="6">
        <v>204</v>
      </c>
      <c r="U131" s="6">
        <v>231</v>
      </c>
      <c r="V131" s="6">
        <v>207</v>
      </c>
      <c r="W131" s="6">
        <v>223</v>
      </c>
      <c r="X131" s="6">
        <v>200</v>
      </c>
      <c r="Y131" s="6">
        <v>243</v>
      </c>
      <c r="Z131" s="6">
        <v>189</v>
      </c>
      <c r="AA131" s="6">
        <v>0</v>
      </c>
      <c r="AB131" s="6">
        <v>217</v>
      </c>
      <c r="AC131" s="6">
        <v>189</v>
      </c>
      <c r="AD131" s="6">
        <v>0</v>
      </c>
    </row>
    <row r="132" spans="1:30" ht="14.45">
      <c r="B132" s="1" t="s">
        <v>22</v>
      </c>
      <c r="C132" s="6">
        <v>279</v>
      </c>
      <c r="D132" s="6">
        <v>295</v>
      </c>
      <c r="E132" s="6">
        <v>297</v>
      </c>
      <c r="F132" s="6">
        <v>280</v>
      </c>
      <c r="G132" s="6">
        <v>293</v>
      </c>
      <c r="H132" s="6">
        <v>264</v>
      </c>
      <c r="I132" s="6">
        <v>293</v>
      </c>
      <c r="J132" s="6">
        <v>271</v>
      </c>
      <c r="K132" s="6">
        <v>274</v>
      </c>
      <c r="L132" s="6">
        <v>267</v>
      </c>
      <c r="M132" s="6">
        <v>287</v>
      </c>
      <c r="N132" s="6">
        <v>293</v>
      </c>
      <c r="O132" s="6">
        <v>304</v>
      </c>
      <c r="P132" s="6">
        <v>281</v>
      </c>
      <c r="Q132" s="6">
        <v>292</v>
      </c>
      <c r="R132" s="6">
        <v>292</v>
      </c>
      <c r="S132" s="6">
        <v>308</v>
      </c>
      <c r="T132" s="6">
        <v>285</v>
      </c>
      <c r="U132" s="6">
        <v>290</v>
      </c>
      <c r="V132" s="6">
        <v>281</v>
      </c>
      <c r="W132" s="6">
        <v>271</v>
      </c>
      <c r="X132" s="6">
        <v>271</v>
      </c>
      <c r="Y132" s="6">
        <v>266</v>
      </c>
      <c r="Z132" s="6">
        <v>274</v>
      </c>
      <c r="AA132" s="6">
        <v>0</v>
      </c>
      <c r="AB132" s="6">
        <v>256</v>
      </c>
      <c r="AC132" s="6">
        <v>248</v>
      </c>
      <c r="AD132" s="6">
        <v>0</v>
      </c>
    </row>
    <row r="133" spans="1:30" ht="14.45">
      <c r="B133" s="1" t="s">
        <v>23</v>
      </c>
      <c r="C133" s="6">
        <v>313</v>
      </c>
      <c r="D133" s="6">
        <v>284</v>
      </c>
      <c r="E133" s="6">
        <v>300</v>
      </c>
      <c r="F133" s="6">
        <v>287</v>
      </c>
      <c r="G133" s="6">
        <v>290</v>
      </c>
      <c r="H133" s="6">
        <v>286</v>
      </c>
      <c r="I133" s="6">
        <v>280</v>
      </c>
      <c r="J133" s="6">
        <v>268</v>
      </c>
      <c r="K133" s="6">
        <v>278</v>
      </c>
      <c r="L133" s="6">
        <v>273</v>
      </c>
      <c r="M133" s="6">
        <v>268</v>
      </c>
      <c r="N133" s="6">
        <v>270</v>
      </c>
      <c r="O133" s="6">
        <v>274</v>
      </c>
      <c r="P133" s="6">
        <v>252</v>
      </c>
      <c r="Q133" s="6">
        <v>276</v>
      </c>
      <c r="R133" s="6">
        <v>253</v>
      </c>
      <c r="S133" s="6">
        <v>280</v>
      </c>
      <c r="T133" s="6">
        <v>247</v>
      </c>
      <c r="U133" s="6">
        <v>269</v>
      </c>
      <c r="V133" s="6">
        <v>254</v>
      </c>
      <c r="W133" s="6">
        <v>299</v>
      </c>
      <c r="X133" s="6">
        <v>273</v>
      </c>
      <c r="Y133" s="6">
        <v>297</v>
      </c>
      <c r="Z133" s="6">
        <v>273</v>
      </c>
      <c r="AA133" s="6">
        <v>0</v>
      </c>
      <c r="AB133" s="6">
        <v>304</v>
      </c>
      <c r="AC133" s="6">
        <v>282</v>
      </c>
      <c r="AD133" s="6">
        <v>0</v>
      </c>
    </row>
    <row r="134" spans="1:30" ht="14.45">
      <c r="B134" s="1" t="s">
        <v>24</v>
      </c>
      <c r="C134" s="6">
        <v>298</v>
      </c>
      <c r="D134" s="6">
        <v>276</v>
      </c>
      <c r="E134" s="6">
        <v>288</v>
      </c>
      <c r="F134" s="6">
        <v>291</v>
      </c>
      <c r="G134" s="6">
        <v>287</v>
      </c>
      <c r="H134" s="6">
        <v>278</v>
      </c>
      <c r="I134" s="6">
        <v>294</v>
      </c>
      <c r="J134" s="6">
        <v>287</v>
      </c>
      <c r="K134" s="6">
        <v>298</v>
      </c>
      <c r="L134" s="6">
        <v>259</v>
      </c>
      <c r="M134" s="6">
        <v>290</v>
      </c>
      <c r="N134" s="6">
        <v>263</v>
      </c>
      <c r="O134" s="6">
        <v>276</v>
      </c>
      <c r="P134" s="6">
        <v>257</v>
      </c>
      <c r="Q134" s="6">
        <v>273</v>
      </c>
      <c r="R134" s="6">
        <v>267</v>
      </c>
      <c r="S134" s="6">
        <v>262</v>
      </c>
      <c r="T134" s="6">
        <v>250</v>
      </c>
      <c r="U134" s="6">
        <v>256</v>
      </c>
      <c r="V134" s="6">
        <v>253</v>
      </c>
      <c r="W134" s="6">
        <v>247</v>
      </c>
      <c r="X134" s="6">
        <v>246</v>
      </c>
      <c r="Y134" s="6">
        <v>248</v>
      </c>
      <c r="Z134" s="6">
        <v>254</v>
      </c>
      <c r="AA134" s="6">
        <v>0</v>
      </c>
      <c r="AB134" s="6">
        <v>258</v>
      </c>
      <c r="AC134" s="6">
        <v>255</v>
      </c>
      <c r="AD134" s="6">
        <v>1</v>
      </c>
    </row>
    <row r="135" spans="1:30" ht="14.45">
      <c r="B135" s="1" t="s">
        <v>25</v>
      </c>
      <c r="C135" s="6">
        <v>276</v>
      </c>
      <c r="D135" s="6">
        <v>297</v>
      </c>
      <c r="E135" s="6">
        <v>290</v>
      </c>
      <c r="F135" s="6">
        <v>295</v>
      </c>
      <c r="G135" s="6">
        <v>313</v>
      </c>
      <c r="H135" s="6">
        <v>318</v>
      </c>
      <c r="I135" s="6">
        <v>319</v>
      </c>
      <c r="J135" s="6">
        <v>315</v>
      </c>
      <c r="K135" s="6">
        <v>315</v>
      </c>
      <c r="L135" s="6">
        <v>310</v>
      </c>
      <c r="M135" s="6">
        <v>284</v>
      </c>
      <c r="N135" s="6">
        <v>282</v>
      </c>
      <c r="O135" s="6">
        <v>268</v>
      </c>
      <c r="P135" s="6">
        <v>271</v>
      </c>
      <c r="Q135" s="6">
        <v>267</v>
      </c>
      <c r="R135" s="6">
        <v>267</v>
      </c>
      <c r="S135" s="6">
        <v>271</v>
      </c>
      <c r="T135" s="6">
        <v>275</v>
      </c>
      <c r="U135" s="6">
        <v>258</v>
      </c>
      <c r="V135" s="6">
        <v>271</v>
      </c>
      <c r="W135" s="6">
        <v>263</v>
      </c>
      <c r="X135" s="6">
        <v>255</v>
      </c>
      <c r="Y135" s="6">
        <v>267</v>
      </c>
      <c r="Z135" s="6">
        <v>243</v>
      </c>
      <c r="AA135" s="6">
        <v>1</v>
      </c>
      <c r="AB135" s="6">
        <v>266</v>
      </c>
      <c r="AC135" s="6">
        <v>230</v>
      </c>
      <c r="AD135" s="6">
        <v>0</v>
      </c>
    </row>
    <row r="136" spans="1:30" ht="14.45">
      <c r="B136" s="1" t="s">
        <v>26</v>
      </c>
      <c r="C136" s="6">
        <v>250</v>
      </c>
      <c r="D136" s="6">
        <v>265</v>
      </c>
      <c r="E136" s="6">
        <v>243</v>
      </c>
      <c r="F136" s="6">
        <v>264</v>
      </c>
      <c r="G136" s="6">
        <v>237</v>
      </c>
      <c r="H136" s="6">
        <v>235</v>
      </c>
      <c r="I136" s="6">
        <v>240</v>
      </c>
      <c r="J136" s="6">
        <v>251</v>
      </c>
      <c r="K136" s="6">
        <v>248</v>
      </c>
      <c r="L136" s="6">
        <v>262</v>
      </c>
      <c r="M136" s="6">
        <v>273</v>
      </c>
      <c r="N136" s="6">
        <v>269</v>
      </c>
      <c r="O136" s="6">
        <v>285</v>
      </c>
      <c r="P136" s="6">
        <v>255</v>
      </c>
      <c r="Q136" s="6">
        <v>296</v>
      </c>
      <c r="R136" s="6">
        <v>267</v>
      </c>
      <c r="S136" s="6">
        <v>296</v>
      </c>
      <c r="T136" s="6">
        <v>257</v>
      </c>
      <c r="U136" s="6">
        <v>270</v>
      </c>
      <c r="V136" s="6">
        <v>256</v>
      </c>
      <c r="W136" s="6">
        <v>249</v>
      </c>
      <c r="X136" s="6">
        <v>253</v>
      </c>
      <c r="Y136" s="6">
        <v>257</v>
      </c>
      <c r="Z136" s="6">
        <v>260</v>
      </c>
      <c r="AA136" s="6">
        <v>0</v>
      </c>
      <c r="AB136" s="6">
        <v>243</v>
      </c>
      <c r="AC136" s="6">
        <v>251</v>
      </c>
      <c r="AD136" s="6">
        <v>0</v>
      </c>
    </row>
    <row r="137" spans="1:30" ht="14.45">
      <c r="B137" s="1" t="s">
        <v>27</v>
      </c>
      <c r="C137" s="6">
        <v>235</v>
      </c>
      <c r="D137" s="6">
        <v>250</v>
      </c>
      <c r="E137" s="6">
        <v>232</v>
      </c>
      <c r="F137" s="6">
        <v>241</v>
      </c>
      <c r="G137" s="6">
        <v>248</v>
      </c>
      <c r="H137" s="6">
        <v>262</v>
      </c>
      <c r="I137" s="6">
        <v>264</v>
      </c>
      <c r="J137" s="6">
        <v>258</v>
      </c>
      <c r="K137" s="6">
        <v>245</v>
      </c>
      <c r="L137" s="6">
        <v>246</v>
      </c>
      <c r="M137" s="6">
        <v>239</v>
      </c>
      <c r="N137" s="6">
        <v>256</v>
      </c>
      <c r="O137" s="6">
        <v>233</v>
      </c>
      <c r="P137" s="6">
        <v>257</v>
      </c>
      <c r="Q137" s="6">
        <v>214</v>
      </c>
      <c r="R137" s="6">
        <v>236</v>
      </c>
      <c r="S137" s="6">
        <v>222</v>
      </c>
      <c r="T137" s="6">
        <v>219</v>
      </c>
      <c r="U137" s="6">
        <v>248</v>
      </c>
      <c r="V137" s="6">
        <v>236</v>
      </c>
      <c r="W137" s="6">
        <v>263</v>
      </c>
      <c r="X137" s="6">
        <v>247</v>
      </c>
      <c r="Y137" s="6">
        <v>252</v>
      </c>
      <c r="Z137" s="6">
        <v>262</v>
      </c>
      <c r="AA137" s="6">
        <v>0</v>
      </c>
      <c r="AB137" s="6">
        <v>266</v>
      </c>
      <c r="AC137" s="6">
        <v>277</v>
      </c>
      <c r="AD137" s="6">
        <v>0</v>
      </c>
    </row>
    <row r="138" spans="1:30" ht="14.45">
      <c r="B138" s="1" t="s">
        <v>28</v>
      </c>
      <c r="C138" s="6">
        <v>235</v>
      </c>
      <c r="D138" s="6">
        <v>246</v>
      </c>
      <c r="E138" s="6">
        <v>240</v>
      </c>
      <c r="F138" s="6">
        <v>256</v>
      </c>
      <c r="G138" s="6">
        <v>211</v>
      </c>
      <c r="H138" s="6">
        <v>249</v>
      </c>
      <c r="I138" s="6">
        <v>211</v>
      </c>
      <c r="J138" s="6">
        <v>247</v>
      </c>
      <c r="K138" s="6">
        <v>212</v>
      </c>
      <c r="L138" s="6">
        <v>241</v>
      </c>
      <c r="M138" s="6">
        <v>202</v>
      </c>
      <c r="N138" s="6">
        <v>228</v>
      </c>
      <c r="O138" s="6">
        <v>211</v>
      </c>
      <c r="P138" s="6">
        <v>225</v>
      </c>
      <c r="Q138" s="6">
        <v>232</v>
      </c>
      <c r="R138" s="6">
        <v>239</v>
      </c>
      <c r="S138" s="6">
        <v>243</v>
      </c>
      <c r="T138" s="6">
        <v>253</v>
      </c>
      <c r="U138" s="6">
        <v>216</v>
      </c>
      <c r="V138" s="6">
        <v>228</v>
      </c>
      <c r="W138" s="6">
        <v>208</v>
      </c>
      <c r="X138" s="6">
        <v>240</v>
      </c>
      <c r="Y138" s="6">
        <v>229</v>
      </c>
      <c r="Z138" s="6">
        <v>250</v>
      </c>
      <c r="AA138" s="6">
        <v>0</v>
      </c>
      <c r="AB138" s="6">
        <v>232</v>
      </c>
      <c r="AC138" s="6">
        <v>248</v>
      </c>
      <c r="AD138" s="6">
        <v>0</v>
      </c>
    </row>
    <row r="139" spans="1:30" ht="14.45">
      <c r="B139" s="1" t="s">
        <v>29</v>
      </c>
      <c r="C139" s="6">
        <v>230</v>
      </c>
      <c r="D139" s="6">
        <v>268</v>
      </c>
      <c r="E139" s="6">
        <v>210</v>
      </c>
      <c r="F139" s="6">
        <v>261</v>
      </c>
      <c r="G139" s="6">
        <v>226</v>
      </c>
      <c r="H139" s="6">
        <v>253</v>
      </c>
      <c r="I139" s="6">
        <v>201</v>
      </c>
      <c r="J139" s="6">
        <v>266</v>
      </c>
      <c r="K139" s="6">
        <v>214</v>
      </c>
      <c r="L139" s="6">
        <v>244</v>
      </c>
      <c r="M139" s="6">
        <v>218</v>
      </c>
      <c r="N139" s="6">
        <v>243</v>
      </c>
      <c r="O139" s="6">
        <v>231</v>
      </c>
      <c r="P139" s="6">
        <v>252</v>
      </c>
      <c r="Q139" s="6">
        <v>209</v>
      </c>
      <c r="R139" s="6">
        <v>254</v>
      </c>
      <c r="S139" s="6">
        <v>194</v>
      </c>
      <c r="T139" s="6">
        <v>224</v>
      </c>
      <c r="U139" s="6">
        <v>187</v>
      </c>
      <c r="V139" s="6">
        <v>215</v>
      </c>
      <c r="W139" s="6">
        <v>191</v>
      </c>
      <c r="X139" s="6">
        <v>215</v>
      </c>
      <c r="Y139" s="6">
        <v>206</v>
      </c>
      <c r="Z139" s="6">
        <v>211</v>
      </c>
      <c r="AA139" s="6">
        <v>0</v>
      </c>
      <c r="AB139" s="6">
        <v>223</v>
      </c>
      <c r="AC139" s="6">
        <v>234</v>
      </c>
      <c r="AD139" s="6">
        <v>0</v>
      </c>
    </row>
    <row r="140" spans="1:30" ht="14.45">
      <c r="B140" s="1" t="s">
        <v>30</v>
      </c>
      <c r="C140" s="6">
        <v>238</v>
      </c>
      <c r="D140" s="6">
        <v>238</v>
      </c>
      <c r="E140" s="6">
        <v>253</v>
      </c>
      <c r="F140" s="6">
        <v>254</v>
      </c>
      <c r="G140" s="6">
        <v>251</v>
      </c>
      <c r="H140" s="6">
        <v>250</v>
      </c>
      <c r="I140" s="6">
        <v>259</v>
      </c>
      <c r="J140" s="6">
        <v>245</v>
      </c>
      <c r="K140" s="6">
        <v>244</v>
      </c>
      <c r="L140" s="6">
        <v>265</v>
      </c>
      <c r="M140" s="6">
        <v>232</v>
      </c>
      <c r="N140" s="6">
        <v>260</v>
      </c>
      <c r="O140" s="6">
        <v>206</v>
      </c>
      <c r="P140" s="6">
        <v>241</v>
      </c>
      <c r="Q140" s="6">
        <v>210</v>
      </c>
      <c r="R140" s="6">
        <v>237</v>
      </c>
      <c r="S140" s="6">
        <v>201</v>
      </c>
      <c r="T140" s="6">
        <v>240</v>
      </c>
      <c r="U140" s="6">
        <v>217</v>
      </c>
      <c r="V140" s="6">
        <v>229</v>
      </c>
      <c r="W140" s="6">
        <v>228</v>
      </c>
      <c r="X140" s="6">
        <v>231</v>
      </c>
      <c r="Y140" s="6">
        <v>232</v>
      </c>
      <c r="Z140" s="6">
        <v>225</v>
      </c>
      <c r="AA140" s="6">
        <v>0</v>
      </c>
      <c r="AB140" s="6">
        <v>214</v>
      </c>
      <c r="AC140" s="6">
        <v>245</v>
      </c>
      <c r="AD140" s="6">
        <v>0</v>
      </c>
    </row>
    <row r="141" spans="1:30" ht="14.45">
      <c r="B141" s="1" t="s">
        <v>31</v>
      </c>
      <c r="C141" s="6">
        <v>236</v>
      </c>
      <c r="D141" s="6">
        <v>259</v>
      </c>
      <c r="E141" s="6">
        <v>223</v>
      </c>
      <c r="F141" s="6">
        <v>247</v>
      </c>
      <c r="G141" s="6">
        <v>225</v>
      </c>
      <c r="H141" s="6">
        <v>251</v>
      </c>
      <c r="I141" s="6">
        <v>231</v>
      </c>
      <c r="J141" s="6">
        <v>248</v>
      </c>
      <c r="K141" s="6">
        <v>245</v>
      </c>
      <c r="L141" s="6">
        <v>241</v>
      </c>
      <c r="M141" s="6">
        <v>248</v>
      </c>
      <c r="N141" s="6">
        <v>240</v>
      </c>
      <c r="O141" s="6">
        <v>243</v>
      </c>
      <c r="P141" s="6">
        <v>238</v>
      </c>
      <c r="Q141" s="6">
        <v>240</v>
      </c>
      <c r="R141" s="6">
        <v>227</v>
      </c>
      <c r="S141" s="6">
        <v>241</v>
      </c>
      <c r="T141" s="6">
        <v>220</v>
      </c>
      <c r="U141" s="6">
        <v>225</v>
      </c>
      <c r="V141" s="6">
        <v>226</v>
      </c>
      <c r="W141" s="6">
        <v>196</v>
      </c>
      <c r="X141" s="6">
        <v>222</v>
      </c>
      <c r="Y141" s="6">
        <v>181</v>
      </c>
      <c r="Z141" s="6">
        <v>214</v>
      </c>
      <c r="AA141" s="6">
        <v>0</v>
      </c>
      <c r="AB141" s="6">
        <v>198</v>
      </c>
      <c r="AC141" s="6">
        <v>207</v>
      </c>
      <c r="AD141" s="6">
        <v>0</v>
      </c>
    </row>
    <row r="142" spans="1:30" ht="14.45">
      <c r="B142" s="1" t="s">
        <v>32</v>
      </c>
      <c r="C142" s="6">
        <v>223</v>
      </c>
      <c r="D142" s="6">
        <v>206</v>
      </c>
      <c r="E142" s="6">
        <v>235</v>
      </c>
      <c r="F142" s="6">
        <v>223</v>
      </c>
      <c r="G142" s="6">
        <v>231</v>
      </c>
      <c r="H142" s="6">
        <v>230</v>
      </c>
      <c r="I142" s="6">
        <v>240</v>
      </c>
      <c r="J142" s="6">
        <v>236</v>
      </c>
      <c r="K142" s="6">
        <v>230</v>
      </c>
      <c r="L142" s="6">
        <v>241</v>
      </c>
      <c r="M142" s="6">
        <v>218</v>
      </c>
      <c r="N142" s="6">
        <v>247</v>
      </c>
      <c r="O142" s="6">
        <v>209</v>
      </c>
      <c r="P142" s="6">
        <v>240</v>
      </c>
      <c r="Q142" s="6">
        <v>210</v>
      </c>
      <c r="R142" s="6">
        <v>235</v>
      </c>
      <c r="S142" s="6">
        <v>211</v>
      </c>
      <c r="T142" s="6">
        <v>246</v>
      </c>
      <c r="U142" s="6">
        <v>215</v>
      </c>
      <c r="V142" s="6">
        <v>230</v>
      </c>
      <c r="W142" s="6">
        <v>211</v>
      </c>
      <c r="X142" s="6">
        <v>199</v>
      </c>
      <c r="Y142" s="6">
        <v>219</v>
      </c>
      <c r="Z142" s="6">
        <v>202</v>
      </c>
      <c r="AA142" s="6">
        <v>0</v>
      </c>
      <c r="AB142" s="6">
        <v>215</v>
      </c>
      <c r="AC142" s="6">
        <v>201</v>
      </c>
      <c r="AD142" s="6">
        <v>0</v>
      </c>
    </row>
    <row r="143" spans="1:30" ht="14.45">
      <c r="B143" s="1" t="s">
        <v>33</v>
      </c>
      <c r="C143" s="6">
        <v>141</v>
      </c>
      <c r="D143" s="6">
        <v>157</v>
      </c>
      <c r="E143" s="6">
        <v>146</v>
      </c>
      <c r="F143" s="6">
        <v>166</v>
      </c>
      <c r="G143" s="6">
        <v>169</v>
      </c>
      <c r="H143" s="6">
        <v>179</v>
      </c>
      <c r="I143" s="6">
        <v>186</v>
      </c>
      <c r="J143" s="6">
        <v>168</v>
      </c>
      <c r="K143" s="6">
        <v>189</v>
      </c>
      <c r="L143" s="6">
        <v>186</v>
      </c>
      <c r="M143" s="6">
        <v>204</v>
      </c>
      <c r="N143" s="6">
        <v>193</v>
      </c>
      <c r="O143" s="6">
        <v>217</v>
      </c>
      <c r="P143" s="6">
        <v>211</v>
      </c>
      <c r="Q143" s="6">
        <v>204</v>
      </c>
      <c r="R143" s="6">
        <v>204</v>
      </c>
      <c r="S143" s="6">
        <v>216</v>
      </c>
      <c r="T143" s="6">
        <v>215</v>
      </c>
      <c r="U143" s="6">
        <v>207</v>
      </c>
      <c r="V143" s="6">
        <v>222</v>
      </c>
      <c r="W143" s="6">
        <v>191</v>
      </c>
      <c r="X143" s="6">
        <v>226</v>
      </c>
      <c r="Y143" s="6">
        <v>184</v>
      </c>
      <c r="Z143" s="6">
        <v>213</v>
      </c>
      <c r="AA143" s="6">
        <v>0</v>
      </c>
      <c r="AB143" s="6">
        <v>187</v>
      </c>
      <c r="AC143" s="6">
        <v>209</v>
      </c>
      <c r="AD143" s="6">
        <v>0</v>
      </c>
    </row>
    <row r="144" spans="1:30" ht="14.45">
      <c r="B144" s="1" t="s">
        <v>34</v>
      </c>
      <c r="C144" s="6">
        <v>103</v>
      </c>
      <c r="D144" s="6">
        <v>102</v>
      </c>
      <c r="E144" s="6">
        <v>120</v>
      </c>
      <c r="F144" s="6">
        <v>104</v>
      </c>
      <c r="G144" s="6">
        <v>118</v>
      </c>
      <c r="H144" s="6">
        <v>110</v>
      </c>
      <c r="I144" s="6">
        <v>117</v>
      </c>
      <c r="J144" s="6">
        <v>130</v>
      </c>
      <c r="K144" s="6">
        <v>124</v>
      </c>
      <c r="L144" s="6">
        <v>127</v>
      </c>
      <c r="M144" s="6">
        <v>123</v>
      </c>
      <c r="N144" s="6">
        <v>143</v>
      </c>
      <c r="O144" s="6">
        <v>142</v>
      </c>
      <c r="P144" s="6">
        <v>148</v>
      </c>
      <c r="Q144" s="6">
        <v>152</v>
      </c>
      <c r="R144" s="6">
        <v>164</v>
      </c>
      <c r="S144" s="6">
        <v>156</v>
      </c>
      <c r="T144" s="6">
        <v>157</v>
      </c>
      <c r="U144" s="6">
        <v>164</v>
      </c>
      <c r="V144" s="6">
        <v>166</v>
      </c>
      <c r="W144" s="6">
        <v>171</v>
      </c>
      <c r="X144" s="6">
        <v>167</v>
      </c>
      <c r="Y144" s="6">
        <v>183</v>
      </c>
      <c r="Z144" s="6">
        <v>184</v>
      </c>
      <c r="AA144" s="6">
        <v>0</v>
      </c>
      <c r="AB144" s="6">
        <v>179</v>
      </c>
      <c r="AC144" s="6">
        <v>176</v>
      </c>
      <c r="AD144" s="6">
        <v>0</v>
      </c>
    </row>
    <row r="145" spans="1:30" ht="14.45">
      <c r="B145" s="1" t="s">
        <v>35</v>
      </c>
      <c r="C145" s="6">
        <v>72</v>
      </c>
      <c r="D145" s="6">
        <v>91</v>
      </c>
      <c r="E145" s="6">
        <v>66</v>
      </c>
      <c r="F145" s="6">
        <v>92</v>
      </c>
      <c r="G145" s="6">
        <v>71</v>
      </c>
      <c r="H145" s="6">
        <v>89</v>
      </c>
      <c r="I145" s="6">
        <v>79</v>
      </c>
      <c r="J145" s="6">
        <v>103</v>
      </c>
      <c r="K145" s="6">
        <v>83</v>
      </c>
      <c r="L145" s="6">
        <v>102</v>
      </c>
      <c r="M145" s="6">
        <v>96</v>
      </c>
      <c r="N145" s="6">
        <v>103</v>
      </c>
      <c r="O145" s="6">
        <v>108</v>
      </c>
      <c r="P145" s="6">
        <v>99</v>
      </c>
      <c r="Q145" s="6">
        <v>100</v>
      </c>
      <c r="R145" s="6">
        <v>108</v>
      </c>
      <c r="S145" s="6">
        <v>106</v>
      </c>
      <c r="T145" s="6">
        <v>119</v>
      </c>
      <c r="U145" s="6">
        <v>116</v>
      </c>
      <c r="V145" s="6">
        <v>123</v>
      </c>
      <c r="W145" s="6">
        <v>110</v>
      </c>
      <c r="X145" s="6">
        <v>129</v>
      </c>
      <c r="Y145" s="6">
        <v>117</v>
      </c>
      <c r="Z145" s="6">
        <v>120</v>
      </c>
      <c r="AA145" s="6">
        <v>0</v>
      </c>
      <c r="AB145" s="6">
        <v>126</v>
      </c>
      <c r="AC145" s="6">
        <v>125</v>
      </c>
      <c r="AD145" s="6">
        <v>0</v>
      </c>
    </row>
    <row r="146" spans="1:30" ht="14.45">
      <c r="B146" s="1" t="s">
        <v>36</v>
      </c>
      <c r="C146" s="6">
        <v>66</v>
      </c>
      <c r="D146" s="6">
        <v>72</v>
      </c>
      <c r="E146" s="6">
        <v>70</v>
      </c>
      <c r="F146" s="6">
        <v>78</v>
      </c>
      <c r="G146" s="6">
        <v>70</v>
      </c>
      <c r="H146" s="6">
        <v>86</v>
      </c>
      <c r="I146" s="6">
        <v>71</v>
      </c>
      <c r="J146" s="6">
        <v>80</v>
      </c>
      <c r="K146" s="6">
        <v>69</v>
      </c>
      <c r="L146" s="6">
        <v>80</v>
      </c>
      <c r="M146" s="6">
        <v>75</v>
      </c>
      <c r="N146" s="6">
        <v>86</v>
      </c>
      <c r="O146" s="6">
        <v>64</v>
      </c>
      <c r="P146" s="6">
        <v>84</v>
      </c>
      <c r="Q146" s="6">
        <v>71</v>
      </c>
      <c r="R146" s="6">
        <v>80</v>
      </c>
      <c r="S146" s="6">
        <v>72</v>
      </c>
      <c r="T146" s="6">
        <v>89</v>
      </c>
      <c r="U146" s="6">
        <v>66</v>
      </c>
      <c r="V146" s="6">
        <v>91</v>
      </c>
      <c r="W146" s="6">
        <v>73</v>
      </c>
      <c r="X146" s="6">
        <v>77</v>
      </c>
      <c r="Y146" s="6">
        <v>81</v>
      </c>
      <c r="Z146" s="6">
        <v>79</v>
      </c>
      <c r="AA146" s="6">
        <v>0</v>
      </c>
      <c r="AB146" s="6">
        <v>77</v>
      </c>
      <c r="AC146" s="6">
        <v>85</v>
      </c>
      <c r="AD146" s="6">
        <v>0</v>
      </c>
    </row>
    <row r="147" spans="1:30" ht="14.45">
      <c r="B147" s="1" t="s">
        <v>37</v>
      </c>
      <c r="C147" s="6">
        <v>41</v>
      </c>
      <c r="D147" s="6">
        <v>57</v>
      </c>
      <c r="E147" s="6">
        <v>42</v>
      </c>
      <c r="F147" s="6">
        <v>58</v>
      </c>
      <c r="G147" s="6">
        <v>49</v>
      </c>
      <c r="H147" s="6">
        <v>62</v>
      </c>
      <c r="I147" s="6">
        <v>56</v>
      </c>
      <c r="J147" s="6">
        <v>59</v>
      </c>
      <c r="K147" s="6">
        <v>55</v>
      </c>
      <c r="L147" s="6">
        <v>61</v>
      </c>
      <c r="M147" s="6">
        <v>50</v>
      </c>
      <c r="N147" s="6">
        <v>59</v>
      </c>
      <c r="O147" s="6">
        <v>56</v>
      </c>
      <c r="P147" s="6">
        <v>59</v>
      </c>
      <c r="Q147" s="6">
        <v>53</v>
      </c>
      <c r="R147" s="6">
        <v>62</v>
      </c>
      <c r="S147" s="6">
        <v>49</v>
      </c>
      <c r="T147" s="6">
        <v>54</v>
      </c>
      <c r="U147" s="6">
        <v>55</v>
      </c>
      <c r="V147" s="6">
        <v>57</v>
      </c>
      <c r="W147" s="6">
        <v>53</v>
      </c>
      <c r="X147" s="6">
        <v>67</v>
      </c>
      <c r="Y147" s="6">
        <v>42</v>
      </c>
      <c r="Z147" s="6">
        <v>67</v>
      </c>
      <c r="AA147" s="6">
        <v>0</v>
      </c>
      <c r="AB147" s="6">
        <v>50</v>
      </c>
      <c r="AC147" s="6">
        <v>55</v>
      </c>
      <c r="AD147" s="6">
        <v>0</v>
      </c>
    </row>
    <row r="148" spans="1:30" ht="14.45">
      <c r="B148" s="1" t="s">
        <v>38</v>
      </c>
      <c r="C148" s="6">
        <v>20</v>
      </c>
      <c r="D148" s="6">
        <v>33</v>
      </c>
      <c r="E148" s="6">
        <v>18</v>
      </c>
      <c r="F148" s="6">
        <v>32</v>
      </c>
      <c r="G148" s="6">
        <v>27</v>
      </c>
      <c r="H148" s="6">
        <v>34</v>
      </c>
      <c r="I148" s="6">
        <v>28</v>
      </c>
      <c r="J148" s="6">
        <v>36</v>
      </c>
      <c r="K148" s="6">
        <v>31</v>
      </c>
      <c r="L148" s="6">
        <v>40</v>
      </c>
      <c r="M148" s="6">
        <v>35</v>
      </c>
      <c r="N148" s="6">
        <v>41</v>
      </c>
      <c r="O148" s="6">
        <v>31</v>
      </c>
      <c r="P148" s="6">
        <v>46</v>
      </c>
      <c r="Q148" s="6">
        <v>38</v>
      </c>
      <c r="R148" s="6">
        <v>43</v>
      </c>
      <c r="S148" s="6">
        <v>40</v>
      </c>
      <c r="T148" s="6">
        <v>44</v>
      </c>
      <c r="U148" s="6">
        <v>36</v>
      </c>
      <c r="V148" s="6">
        <v>41</v>
      </c>
      <c r="W148" s="6">
        <v>35</v>
      </c>
      <c r="X148" s="6">
        <v>41</v>
      </c>
      <c r="Y148" s="6">
        <v>41</v>
      </c>
      <c r="Z148" s="6">
        <v>41</v>
      </c>
      <c r="AA148" s="6">
        <v>0</v>
      </c>
      <c r="AB148" s="6">
        <v>29</v>
      </c>
      <c r="AC148" s="6">
        <v>44</v>
      </c>
      <c r="AD148" s="6">
        <v>0</v>
      </c>
    </row>
    <row r="149" spans="1:30" ht="14.45">
      <c r="B149" s="1" t="s">
        <v>39</v>
      </c>
      <c r="C149" s="6">
        <v>8</v>
      </c>
      <c r="D149" s="6">
        <v>10</v>
      </c>
      <c r="E149" s="6">
        <v>4</v>
      </c>
      <c r="F149" s="6">
        <v>5</v>
      </c>
      <c r="G149" s="6">
        <v>9</v>
      </c>
      <c r="H149" s="6">
        <v>8</v>
      </c>
      <c r="I149" s="6">
        <v>4</v>
      </c>
      <c r="J149" s="6">
        <v>10</v>
      </c>
      <c r="K149" s="6">
        <v>10</v>
      </c>
      <c r="L149" s="6">
        <v>14</v>
      </c>
      <c r="M149" s="6">
        <v>10</v>
      </c>
      <c r="N149" s="6">
        <v>12</v>
      </c>
      <c r="O149" s="6">
        <v>8</v>
      </c>
      <c r="P149" s="6">
        <v>13</v>
      </c>
      <c r="Q149" s="6">
        <v>10</v>
      </c>
      <c r="R149" s="6">
        <v>13</v>
      </c>
      <c r="S149" s="6">
        <v>8</v>
      </c>
      <c r="T149" s="6">
        <v>18</v>
      </c>
      <c r="U149" s="6">
        <v>12</v>
      </c>
      <c r="V149" s="6">
        <v>18</v>
      </c>
      <c r="W149" s="6">
        <v>17</v>
      </c>
      <c r="X149" s="6">
        <v>18</v>
      </c>
      <c r="Y149" s="6">
        <v>13</v>
      </c>
      <c r="Z149" s="6">
        <v>20</v>
      </c>
      <c r="AA149" s="6">
        <v>0</v>
      </c>
      <c r="AB149" s="6">
        <v>17</v>
      </c>
      <c r="AC149" s="6">
        <v>25</v>
      </c>
      <c r="AD149" s="6">
        <v>0</v>
      </c>
    </row>
    <row r="150" spans="1:30" ht="14.45">
      <c r="B150" s="1" t="s">
        <v>40</v>
      </c>
      <c r="C150" s="6">
        <v>0</v>
      </c>
      <c r="D150" s="6">
        <v>1</v>
      </c>
      <c r="E150" s="6">
        <v>0</v>
      </c>
      <c r="F150" s="6">
        <v>2</v>
      </c>
      <c r="G150" s="6">
        <v>1</v>
      </c>
      <c r="H150" s="6">
        <v>3</v>
      </c>
      <c r="I150" s="6">
        <v>3</v>
      </c>
      <c r="J150" s="6">
        <v>4</v>
      </c>
      <c r="K150" s="6">
        <v>2</v>
      </c>
      <c r="L150" s="6">
        <v>3</v>
      </c>
      <c r="M150" s="6">
        <v>2</v>
      </c>
      <c r="N150" s="6">
        <v>4</v>
      </c>
      <c r="O150" s="6">
        <v>2</v>
      </c>
      <c r="P150" s="6">
        <v>2</v>
      </c>
      <c r="Q150" s="6">
        <v>1</v>
      </c>
      <c r="R150" s="6">
        <v>2</v>
      </c>
      <c r="S150" s="6">
        <v>0</v>
      </c>
      <c r="T150" s="6">
        <v>3</v>
      </c>
      <c r="U150" s="6">
        <v>0</v>
      </c>
      <c r="V150" s="6">
        <v>4</v>
      </c>
      <c r="W150" s="6">
        <v>0</v>
      </c>
      <c r="X150" s="6">
        <v>3</v>
      </c>
      <c r="Y150" s="6">
        <v>0</v>
      </c>
      <c r="Z150" s="6">
        <v>3</v>
      </c>
      <c r="AA150" s="6">
        <v>0</v>
      </c>
      <c r="AB150" s="6">
        <v>1</v>
      </c>
      <c r="AC150" s="6">
        <v>2</v>
      </c>
      <c r="AD150" s="6">
        <v>0</v>
      </c>
    </row>
    <row r="151" spans="1:30" ht="14.45">
      <c r="B151" s="1" t="s">
        <v>41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</row>
    <row r="152" spans="1:30" ht="14.45">
      <c r="B152" s="1"/>
      <c r="C152" s="6"/>
      <c r="D152" s="6"/>
      <c r="E152" s="6"/>
      <c r="F152" s="6"/>
      <c r="G152" s="8"/>
      <c r="H152" s="9"/>
      <c r="I152" s="10"/>
      <c r="J152" s="10"/>
      <c r="K152" s="10"/>
      <c r="L152" s="10"/>
      <c r="M152" s="8"/>
      <c r="N152" s="9"/>
      <c r="O152" s="10"/>
      <c r="P152" s="10"/>
      <c r="Q152" s="10"/>
      <c r="R152" s="10"/>
      <c r="S152" s="8"/>
      <c r="T152" s="9"/>
      <c r="U152" s="10"/>
      <c r="V152" s="10"/>
      <c r="W152" s="10"/>
      <c r="X152" s="10"/>
    </row>
    <row r="153" spans="1:30" ht="14.45">
      <c r="A153" s="8"/>
      <c r="B153" s="9"/>
      <c r="C153" s="10"/>
      <c r="D153" s="10"/>
      <c r="E153" s="10"/>
      <c r="F153" s="10"/>
      <c r="G153" s="8"/>
      <c r="H153" s="9"/>
      <c r="I153" s="10"/>
      <c r="J153" s="10"/>
      <c r="K153" s="10"/>
      <c r="L153" s="10"/>
      <c r="M153" s="8"/>
      <c r="N153" s="9"/>
      <c r="O153" s="10"/>
      <c r="P153" s="10"/>
      <c r="Q153" s="10"/>
      <c r="R153" s="10"/>
      <c r="S153" s="8"/>
      <c r="T153" s="9"/>
      <c r="U153" s="10"/>
      <c r="V153" s="10"/>
      <c r="W153" s="10"/>
      <c r="X153" s="10"/>
    </row>
    <row r="154" spans="1:30" ht="14.45">
      <c r="C154" s="9" t="s">
        <v>6</v>
      </c>
      <c r="D154" s="8"/>
      <c r="E154" s="9" t="s">
        <v>7</v>
      </c>
      <c r="F154" s="8"/>
      <c r="G154" s="9" t="s">
        <v>8</v>
      </c>
      <c r="H154" s="8"/>
      <c r="I154" s="9" t="s">
        <v>42</v>
      </c>
      <c r="J154" s="8"/>
      <c r="K154" s="9" t="s">
        <v>9</v>
      </c>
      <c r="L154" s="8"/>
      <c r="M154" s="9" t="s">
        <v>10</v>
      </c>
      <c r="N154" s="8"/>
      <c r="O154" s="9" t="s">
        <v>11</v>
      </c>
      <c r="P154" s="8"/>
      <c r="Q154" s="9" t="s">
        <v>12</v>
      </c>
      <c r="R154" s="8"/>
      <c r="S154" s="9" t="s">
        <v>43</v>
      </c>
      <c r="T154" s="8"/>
      <c r="U154" s="9" t="s">
        <v>13</v>
      </c>
      <c r="V154" s="8"/>
      <c r="W154" s="9" t="s">
        <v>14</v>
      </c>
      <c r="X154" s="8"/>
      <c r="Y154" s="9" t="s">
        <v>15</v>
      </c>
      <c r="Z154" s="8"/>
      <c r="AA154" s="8"/>
      <c r="AB154" s="9" t="s">
        <v>16</v>
      </c>
      <c r="AC154" s="8"/>
    </row>
    <row r="155" spans="1:30" ht="14.45">
      <c r="B155" s="9" t="s">
        <v>49</v>
      </c>
      <c r="C155" s="9" t="s">
        <v>18</v>
      </c>
      <c r="D155" s="9" t="s">
        <v>19</v>
      </c>
      <c r="E155" s="9" t="s">
        <v>18</v>
      </c>
      <c r="F155" s="9" t="s">
        <v>19</v>
      </c>
      <c r="G155" s="9" t="s">
        <v>18</v>
      </c>
      <c r="H155" s="9" t="s">
        <v>19</v>
      </c>
      <c r="I155" s="9" t="s">
        <v>18</v>
      </c>
      <c r="J155" s="9" t="s">
        <v>19</v>
      </c>
      <c r="K155" s="9" t="s">
        <v>18</v>
      </c>
      <c r="L155" s="9" t="s">
        <v>19</v>
      </c>
      <c r="M155" s="9" t="s">
        <v>18</v>
      </c>
      <c r="N155" s="9" t="s">
        <v>19</v>
      </c>
      <c r="O155" s="9" t="s">
        <v>18</v>
      </c>
      <c r="P155" s="9" t="s">
        <v>19</v>
      </c>
      <c r="Q155" s="9" t="s">
        <v>18</v>
      </c>
      <c r="R155" s="9" t="s">
        <v>19</v>
      </c>
      <c r="S155" s="9" t="s">
        <v>18</v>
      </c>
      <c r="T155" s="9" t="s">
        <v>19</v>
      </c>
      <c r="U155" s="9" t="s">
        <v>18</v>
      </c>
      <c r="V155" s="9" t="s">
        <v>19</v>
      </c>
      <c r="W155" s="9" t="s">
        <v>18</v>
      </c>
      <c r="X155" s="9" t="s">
        <v>19</v>
      </c>
      <c r="Y155" s="9" t="s">
        <v>18</v>
      </c>
      <c r="Z155" s="9" t="s">
        <v>19</v>
      </c>
      <c r="AA155" s="1" t="s">
        <v>20</v>
      </c>
      <c r="AB155" s="9" t="s">
        <v>18</v>
      </c>
      <c r="AC155" s="9" t="s">
        <v>19</v>
      </c>
      <c r="AD155" s="1" t="s">
        <v>20</v>
      </c>
    </row>
    <row r="156" spans="1:30" ht="14.45">
      <c r="A156" s="9" t="s">
        <v>50</v>
      </c>
      <c r="B156" s="9" t="s">
        <v>21</v>
      </c>
      <c r="C156" s="10">
        <v>85</v>
      </c>
      <c r="D156" s="10">
        <v>89</v>
      </c>
      <c r="E156" s="10">
        <v>78</v>
      </c>
      <c r="F156" s="10">
        <v>88</v>
      </c>
      <c r="G156" s="10">
        <v>73</v>
      </c>
      <c r="H156" s="10">
        <v>86</v>
      </c>
      <c r="I156" s="10">
        <v>59</v>
      </c>
      <c r="J156" s="10">
        <v>81</v>
      </c>
      <c r="K156" s="10">
        <v>67</v>
      </c>
      <c r="L156" s="10">
        <v>79</v>
      </c>
      <c r="M156" s="10">
        <v>58</v>
      </c>
      <c r="N156" s="10">
        <v>75</v>
      </c>
      <c r="O156" s="10">
        <v>68</v>
      </c>
      <c r="P156" s="10">
        <v>76</v>
      </c>
      <c r="Q156" s="10">
        <v>78</v>
      </c>
      <c r="R156" s="10">
        <v>76</v>
      </c>
      <c r="S156" s="10">
        <v>88</v>
      </c>
      <c r="T156" s="10">
        <v>73</v>
      </c>
      <c r="U156" s="10">
        <v>92</v>
      </c>
      <c r="V156" s="10">
        <v>81</v>
      </c>
      <c r="W156" s="6">
        <v>90</v>
      </c>
      <c r="X156" s="6">
        <v>83</v>
      </c>
      <c r="Y156" s="6">
        <v>88</v>
      </c>
      <c r="Z156" s="6">
        <v>83</v>
      </c>
      <c r="AB156" s="6">
        <v>94</v>
      </c>
      <c r="AC156" s="6">
        <v>87</v>
      </c>
    </row>
    <row r="157" spans="1:30" ht="14.45">
      <c r="A157" s="8"/>
      <c r="B157" s="9" t="s">
        <v>22</v>
      </c>
      <c r="C157" s="10">
        <v>68</v>
      </c>
      <c r="D157" s="10">
        <v>87</v>
      </c>
      <c r="E157" s="10">
        <v>74</v>
      </c>
      <c r="F157" s="10">
        <v>94</v>
      </c>
      <c r="G157" s="10">
        <v>72</v>
      </c>
      <c r="H157" s="10">
        <v>91</v>
      </c>
      <c r="I157" s="10">
        <v>77</v>
      </c>
      <c r="J157" s="10">
        <v>90</v>
      </c>
      <c r="K157" s="10">
        <v>85</v>
      </c>
      <c r="L157" s="10">
        <v>85</v>
      </c>
      <c r="M157" s="10">
        <v>87</v>
      </c>
      <c r="N157" s="10">
        <v>84</v>
      </c>
      <c r="O157" s="10">
        <v>80</v>
      </c>
      <c r="P157" s="10">
        <v>82</v>
      </c>
      <c r="Q157" s="10">
        <v>78</v>
      </c>
      <c r="R157" s="10">
        <v>80</v>
      </c>
      <c r="S157" s="10">
        <v>73</v>
      </c>
      <c r="T157" s="10">
        <v>76</v>
      </c>
      <c r="U157" s="10">
        <v>76</v>
      </c>
      <c r="V157" s="10">
        <v>81</v>
      </c>
      <c r="W157" s="6">
        <v>78</v>
      </c>
      <c r="X157" s="6">
        <v>80</v>
      </c>
      <c r="Y157" s="6">
        <v>87</v>
      </c>
      <c r="Z157" s="6">
        <v>76</v>
      </c>
      <c r="AB157" s="6">
        <v>90</v>
      </c>
      <c r="AC157" s="6">
        <v>78</v>
      </c>
    </row>
    <row r="158" spans="1:30" ht="14.45">
      <c r="B158" s="9" t="s">
        <v>23</v>
      </c>
      <c r="C158" s="10">
        <v>105</v>
      </c>
      <c r="D158" s="10">
        <v>101</v>
      </c>
      <c r="E158" s="10">
        <v>100</v>
      </c>
      <c r="F158" s="10">
        <v>93</v>
      </c>
      <c r="G158" s="10">
        <v>100</v>
      </c>
      <c r="H158" s="10">
        <v>86</v>
      </c>
      <c r="I158" s="10">
        <v>80</v>
      </c>
      <c r="J158" s="10">
        <v>92</v>
      </c>
      <c r="K158" s="10">
        <v>71</v>
      </c>
      <c r="L158" s="10">
        <v>94</v>
      </c>
      <c r="M158" s="10">
        <v>70</v>
      </c>
      <c r="N158" s="10">
        <v>90</v>
      </c>
      <c r="O158" s="10">
        <v>73</v>
      </c>
      <c r="P158" s="10">
        <v>86</v>
      </c>
      <c r="Q158" s="10">
        <v>80</v>
      </c>
      <c r="R158" s="10">
        <v>84</v>
      </c>
      <c r="S158" s="10">
        <v>82</v>
      </c>
      <c r="T158" s="10">
        <v>80</v>
      </c>
      <c r="U158" s="10">
        <v>87</v>
      </c>
      <c r="V158" s="10">
        <v>83</v>
      </c>
      <c r="W158" s="6">
        <v>94</v>
      </c>
      <c r="X158" s="6">
        <v>82</v>
      </c>
      <c r="Y158" s="6">
        <v>90</v>
      </c>
      <c r="Z158" s="6">
        <v>83</v>
      </c>
      <c r="AB158" s="6">
        <v>81</v>
      </c>
      <c r="AC158" s="6">
        <v>80</v>
      </c>
    </row>
    <row r="159" spans="1:30" ht="14.45">
      <c r="B159" s="9" t="s">
        <v>24</v>
      </c>
      <c r="C159" s="10">
        <v>114</v>
      </c>
      <c r="D159" s="10">
        <v>121</v>
      </c>
      <c r="E159" s="10">
        <v>111</v>
      </c>
      <c r="F159" s="10">
        <v>121</v>
      </c>
      <c r="G159" s="10">
        <v>108</v>
      </c>
      <c r="H159" s="10">
        <v>115</v>
      </c>
      <c r="I159" s="10">
        <v>116</v>
      </c>
      <c r="J159" s="10">
        <v>105</v>
      </c>
      <c r="K159" s="10">
        <v>109</v>
      </c>
      <c r="L159" s="10">
        <v>97</v>
      </c>
      <c r="M159" s="10">
        <v>104</v>
      </c>
      <c r="N159" s="10">
        <v>99</v>
      </c>
      <c r="O159" s="10">
        <v>99</v>
      </c>
      <c r="P159" s="10">
        <v>81</v>
      </c>
      <c r="Q159" s="10">
        <v>91</v>
      </c>
      <c r="R159" s="10">
        <v>79</v>
      </c>
      <c r="S159" s="10">
        <v>78</v>
      </c>
      <c r="T159" s="10">
        <v>84</v>
      </c>
      <c r="U159" s="10">
        <v>74</v>
      </c>
      <c r="V159" s="10">
        <v>81</v>
      </c>
      <c r="W159" s="6">
        <v>73</v>
      </c>
      <c r="X159" s="6">
        <v>76</v>
      </c>
      <c r="Y159" s="6">
        <v>65</v>
      </c>
      <c r="Z159" s="6">
        <v>82</v>
      </c>
      <c r="AB159" s="6">
        <v>80</v>
      </c>
      <c r="AC159" s="6">
        <v>84</v>
      </c>
    </row>
    <row r="160" spans="1:30" ht="14.45">
      <c r="B160" s="9" t="s">
        <v>25</v>
      </c>
      <c r="C160" s="10">
        <v>114</v>
      </c>
      <c r="D160" s="10">
        <v>99</v>
      </c>
      <c r="E160" s="10">
        <v>111</v>
      </c>
      <c r="F160" s="10">
        <v>93</v>
      </c>
      <c r="G160" s="10">
        <v>114</v>
      </c>
      <c r="H160" s="10">
        <v>101</v>
      </c>
      <c r="I160" s="10">
        <v>108</v>
      </c>
      <c r="J160" s="10">
        <v>109</v>
      </c>
      <c r="K160" s="10">
        <v>108</v>
      </c>
      <c r="L160" s="10">
        <v>101</v>
      </c>
      <c r="M160" s="10">
        <v>106</v>
      </c>
      <c r="N160" s="10">
        <v>108</v>
      </c>
      <c r="O160" s="10">
        <v>119</v>
      </c>
      <c r="P160" s="10">
        <v>107</v>
      </c>
      <c r="Q160" s="10">
        <v>122</v>
      </c>
      <c r="R160" s="10">
        <v>113</v>
      </c>
      <c r="S160" s="10">
        <v>128</v>
      </c>
      <c r="T160" s="10">
        <v>109</v>
      </c>
      <c r="U160" s="10">
        <v>117</v>
      </c>
      <c r="V160" s="10">
        <v>101</v>
      </c>
      <c r="W160" s="6">
        <v>101</v>
      </c>
      <c r="X160" s="6">
        <v>98</v>
      </c>
      <c r="Y160" s="6">
        <v>102</v>
      </c>
      <c r="Z160" s="6">
        <v>81</v>
      </c>
      <c r="AB160" s="6">
        <v>96</v>
      </c>
      <c r="AC160" s="6">
        <v>91</v>
      </c>
    </row>
    <row r="161" spans="1:29" ht="14.45">
      <c r="B161" s="9" t="s">
        <v>26</v>
      </c>
      <c r="C161" s="10">
        <v>83</v>
      </c>
      <c r="D161" s="10">
        <v>78</v>
      </c>
      <c r="E161" s="10">
        <v>82</v>
      </c>
      <c r="F161" s="10">
        <v>72</v>
      </c>
      <c r="G161" s="10">
        <v>83</v>
      </c>
      <c r="H161" s="10">
        <v>72</v>
      </c>
      <c r="I161" s="10">
        <v>75</v>
      </c>
      <c r="J161" s="10">
        <v>73</v>
      </c>
      <c r="K161" s="10">
        <v>73</v>
      </c>
      <c r="L161" s="10">
        <v>67</v>
      </c>
      <c r="M161" s="10">
        <v>96</v>
      </c>
      <c r="N161" s="10">
        <v>75</v>
      </c>
      <c r="O161" s="10">
        <v>105</v>
      </c>
      <c r="P161" s="10">
        <v>82</v>
      </c>
      <c r="Q161" s="10">
        <v>148</v>
      </c>
      <c r="R161" s="10">
        <v>99</v>
      </c>
      <c r="S161" s="10">
        <v>136</v>
      </c>
      <c r="T161" s="10">
        <v>123</v>
      </c>
      <c r="U161" s="10">
        <v>166</v>
      </c>
      <c r="V161" s="10">
        <v>131</v>
      </c>
      <c r="W161" s="6">
        <v>141</v>
      </c>
      <c r="X161" s="6">
        <v>116</v>
      </c>
      <c r="Y161" s="6">
        <v>131</v>
      </c>
      <c r="Z161" s="6">
        <v>118</v>
      </c>
      <c r="AB161" s="6">
        <v>133</v>
      </c>
      <c r="AC161" s="6">
        <v>126</v>
      </c>
    </row>
    <row r="162" spans="1:29" ht="14.45">
      <c r="B162" s="9" t="s">
        <v>27</v>
      </c>
      <c r="C162" s="10">
        <v>66</v>
      </c>
      <c r="D162" s="10">
        <v>85</v>
      </c>
      <c r="E162" s="10">
        <v>71</v>
      </c>
      <c r="F162" s="10">
        <v>86</v>
      </c>
      <c r="G162" s="10">
        <v>90</v>
      </c>
      <c r="H162" s="10">
        <v>81</v>
      </c>
      <c r="I162" s="10">
        <v>94</v>
      </c>
      <c r="J162" s="10">
        <v>70</v>
      </c>
      <c r="K162" s="10">
        <v>90</v>
      </c>
      <c r="L162" s="10">
        <v>76</v>
      </c>
      <c r="M162" s="10">
        <v>81</v>
      </c>
      <c r="N162" s="10">
        <v>68</v>
      </c>
      <c r="O162" s="10">
        <v>91</v>
      </c>
      <c r="P162" s="10">
        <v>68</v>
      </c>
      <c r="Q162" s="10">
        <v>117</v>
      </c>
      <c r="R162" s="10">
        <v>85</v>
      </c>
      <c r="S162" s="10">
        <v>104</v>
      </c>
      <c r="T162" s="10">
        <v>74</v>
      </c>
      <c r="U162" s="10">
        <v>129</v>
      </c>
      <c r="V162" s="10">
        <v>95</v>
      </c>
      <c r="W162" s="6">
        <v>144</v>
      </c>
      <c r="X162" s="6">
        <v>102</v>
      </c>
      <c r="Y162" s="6">
        <v>152</v>
      </c>
      <c r="Z162" s="6">
        <v>109</v>
      </c>
      <c r="AB162" s="6">
        <v>162</v>
      </c>
      <c r="AC162" s="6">
        <v>130</v>
      </c>
    </row>
    <row r="163" spans="1:29" ht="14.45">
      <c r="B163" s="9" t="s">
        <v>28</v>
      </c>
      <c r="C163" s="10">
        <v>77</v>
      </c>
      <c r="D163" s="10">
        <v>85</v>
      </c>
      <c r="E163" s="10">
        <v>75</v>
      </c>
      <c r="F163" s="10">
        <v>90</v>
      </c>
      <c r="G163" s="10">
        <v>65</v>
      </c>
      <c r="H163" s="10">
        <v>78</v>
      </c>
      <c r="I163" s="10">
        <v>58</v>
      </c>
      <c r="J163" s="10">
        <v>81</v>
      </c>
      <c r="K163" s="10">
        <v>68</v>
      </c>
      <c r="L163" s="10">
        <v>80</v>
      </c>
      <c r="M163" s="10">
        <v>71</v>
      </c>
      <c r="N163" s="10">
        <v>80</v>
      </c>
      <c r="O163" s="10">
        <v>98</v>
      </c>
      <c r="P163" s="10">
        <v>87</v>
      </c>
      <c r="Q163" s="10">
        <v>149</v>
      </c>
      <c r="R163" s="10">
        <v>88</v>
      </c>
      <c r="S163" s="10">
        <v>116</v>
      </c>
      <c r="T163" s="10">
        <v>81</v>
      </c>
      <c r="U163" s="10">
        <v>120</v>
      </c>
      <c r="V163" s="10">
        <v>82</v>
      </c>
      <c r="W163" s="6">
        <v>97</v>
      </c>
      <c r="X163" s="6">
        <v>84</v>
      </c>
      <c r="Y163" s="6">
        <v>100</v>
      </c>
      <c r="Z163" s="6">
        <v>95</v>
      </c>
      <c r="AB163" s="6">
        <v>112</v>
      </c>
      <c r="AC163" s="6">
        <v>97</v>
      </c>
    </row>
    <row r="164" spans="1:29" ht="14.45">
      <c r="B164" s="9" t="s">
        <v>29</v>
      </c>
      <c r="C164" s="10">
        <v>109</v>
      </c>
      <c r="D164" s="10">
        <v>110</v>
      </c>
      <c r="E164" s="10">
        <v>101</v>
      </c>
      <c r="F164" s="10">
        <v>92</v>
      </c>
      <c r="G164" s="10">
        <v>101</v>
      </c>
      <c r="H164" s="10">
        <v>94</v>
      </c>
      <c r="I164" s="10">
        <v>93</v>
      </c>
      <c r="J164" s="10">
        <v>86</v>
      </c>
      <c r="K164" s="10">
        <v>81</v>
      </c>
      <c r="L164" s="10">
        <v>83</v>
      </c>
      <c r="M164" s="10">
        <v>81</v>
      </c>
      <c r="N164" s="10">
        <v>84</v>
      </c>
      <c r="O164" s="10">
        <v>105</v>
      </c>
      <c r="P164" s="10">
        <v>85</v>
      </c>
      <c r="Q164" s="10">
        <v>136</v>
      </c>
      <c r="R164" s="10">
        <v>75</v>
      </c>
      <c r="S164" s="10">
        <v>91</v>
      </c>
      <c r="T164" s="10">
        <v>77</v>
      </c>
      <c r="U164" s="10">
        <v>92</v>
      </c>
      <c r="V164" s="10">
        <v>74</v>
      </c>
      <c r="W164" s="6">
        <v>85</v>
      </c>
      <c r="X164" s="6">
        <v>81</v>
      </c>
      <c r="Y164" s="6">
        <v>89</v>
      </c>
      <c r="Z164" s="6">
        <v>76</v>
      </c>
      <c r="AB164" s="6">
        <v>113</v>
      </c>
      <c r="AC164" s="6">
        <v>86</v>
      </c>
    </row>
    <row r="165" spans="1:29" ht="14.45">
      <c r="B165" s="9" t="s">
        <v>30</v>
      </c>
      <c r="C165" s="10">
        <v>117</v>
      </c>
      <c r="D165" s="10">
        <v>106</v>
      </c>
      <c r="E165" s="10">
        <v>115</v>
      </c>
      <c r="F165" s="10">
        <v>107</v>
      </c>
      <c r="G165" s="10">
        <v>113</v>
      </c>
      <c r="H165" s="10">
        <v>100</v>
      </c>
      <c r="I165" s="10">
        <v>108</v>
      </c>
      <c r="J165" s="10">
        <v>110</v>
      </c>
      <c r="K165" s="10">
        <v>114</v>
      </c>
      <c r="L165" s="10">
        <v>99</v>
      </c>
      <c r="M165" s="10">
        <v>113</v>
      </c>
      <c r="N165" s="10">
        <v>105</v>
      </c>
      <c r="O165" s="10">
        <v>130</v>
      </c>
      <c r="P165" s="10">
        <v>94</v>
      </c>
      <c r="Q165" s="10">
        <v>141</v>
      </c>
      <c r="R165" s="10">
        <v>87</v>
      </c>
      <c r="S165" s="10">
        <v>118</v>
      </c>
      <c r="T165" s="10">
        <v>83</v>
      </c>
      <c r="U165" s="10">
        <v>106</v>
      </c>
      <c r="V165" s="10">
        <v>79</v>
      </c>
      <c r="W165" s="6">
        <v>95</v>
      </c>
      <c r="X165" s="6">
        <v>80</v>
      </c>
      <c r="Y165" s="6">
        <v>91</v>
      </c>
      <c r="Z165" s="6">
        <v>85</v>
      </c>
      <c r="AB165" s="6">
        <v>89</v>
      </c>
      <c r="AC165" s="6">
        <v>79</v>
      </c>
    </row>
    <row r="166" spans="1:29" ht="14.45">
      <c r="B166" s="9" t="s">
        <v>31</v>
      </c>
      <c r="C166" s="10">
        <v>111</v>
      </c>
      <c r="D166" s="10">
        <v>78</v>
      </c>
      <c r="E166" s="10">
        <v>109</v>
      </c>
      <c r="F166" s="10">
        <v>88</v>
      </c>
      <c r="G166" s="10">
        <v>110</v>
      </c>
      <c r="H166" s="10">
        <v>96</v>
      </c>
      <c r="I166" s="10">
        <v>111</v>
      </c>
      <c r="J166" s="10">
        <v>96</v>
      </c>
      <c r="K166" s="10">
        <v>110</v>
      </c>
      <c r="L166" s="10">
        <v>104</v>
      </c>
      <c r="M166" s="10">
        <v>111</v>
      </c>
      <c r="N166" s="10">
        <v>102</v>
      </c>
      <c r="O166" s="10">
        <v>131</v>
      </c>
      <c r="P166" s="10">
        <v>98</v>
      </c>
      <c r="Q166" s="10">
        <v>158</v>
      </c>
      <c r="R166" s="10">
        <v>94</v>
      </c>
      <c r="S166" s="10">
        <v>118</v>
      </c>
      <c r="T166" s="10">
        <v>105</v>
      </c>
      <c r="U166" s="10">
        <v>124</v>
      </c>
      <c r="V166" s="10">
        <v>100</v>
      </c>
      <c r="W166" s="6">
        <v>114</v>
      </c>
      <c r="X166" s="6">
        <v>96</v>
      </c>
      <c r="Y166" s="6">
        <v>102</v>
      </c>
      <c r="Z166" s="6">
        <v>95</v>
      </c>
      <c r="AB166" s="6">
        <v>98</v>
      </c>
      <c r="AC166" s="6">
        <v>92</v>
      </c>
    </row>
    <row r="167" spans="1:29" ht="14.45">
      <c r="B167" s="9" t="s">
        <v>32</v>
      </c>
      <c r="C167" s="10">
        <v>96</v>
      </c>
      <c r="D167" s="10">
        <v>92</v>
      </c>
      <c r="E167" s="10">
        <v>108</v>
      </c>
      <c r="F167" s="10">
        <v>89</v>
      </c>
      <c r="G167" s="10">
        <v>105</v>
      </c>
      <c r="H167" s="10">
        <v>89</v>
      </c>
      <c r="I167" s="10">
        <v>115</v>
      </c>
      <c r="J167" s="10">
        <v>82</v>
      </c>
      <c r="K167" s="10">
        <v>106</v>
      </c>
      <c r="L167" s="10">
        <v>82</v>
      </c>
      <c r="M167" s="10">
        <v>108</v>
      </c>
      <c r="N167" s="10">
        <v>78</v>
      </c>
      <c r="O167" s="10">
        <v>128</v>
      </c>
      <c r="P167" s="10">
        <v>84</v>
      </c>
      <c r="Q167" s="10">
        <v>149</v>
      </c>
      <c r="R167" s="10">
        <v>88</v>
      </c>
      <c r="S167" s="10">
        <v>119</v>
      </c>
      <c r="T167" s="10">
        <v>89</v>
      </c>
      <c r="U167" s="10">
        <v>115</v>
      </c>
      <c r="V167" s="10">
        <v>95</v>
      </c>
      <c r="W167" s="6">
        <v>106</v>
      </c>
      <c r="X167" s="6">
        <v>94</v>
      </c>
      <c r="Y167" s="6">
        <v>112</v>
      </c>
      <c r="Z167" s="6">
        <v>94</v>
      </c>
      <c r="AB167" s="6">
        <v>113</v>
      </c>
      <c r="AC167" s="6">
        <v>96</v>
      </c>
    </row>
    <row r="168" spans="1:29" ht="14.45">
      <c r="B168" s="9" t="s">
        <v>33</v>
      </c>
      <c r="C168" s="10">
        <v>76</v>
      </c>
      <c r="D168" s="10">
        <v>74</v>
      </c>
      <c r="E168" s="10">
        <v>71</v>
      </c>
      <c r="F168" s="10">
        <v>83</v>
      </c>
      <c r="G168" s="10">
        <v>74</v>
      </c>
      <c r="H168" s="10">
        <v>79</v>
      </c>
      <c r="I168" s="10">
        <v>69</v>
      </c>
      <c r="J168" s="10">
        <v>85</v>
      </c>
      <c r="K168" s="10">
        <v>86</v>
      </c>
      <c r="L168" s="10">
        <v>93</v>
      </c>
      <c r="M168" s="10">
        <v>88</v>
      </c>
      <c r="N168" s="10">
        <v>90</v>
      </c>
      <c r="O168" s="10">
        <v>101</v>
      </c>
      <c r="P168" s="10">
        <v>84</v>
      </c>
      <c r="Q168" s="10">
        <v>119</v>
      </c>
      <c r="R168" s="10">
        <v>87</v>
      </c>
      <c r="S168" s="10">
        <v>116</v>
      </c>
      <c r="T168" s="10">
        <v>77</v>
      </c>
      <c r="U168" s="10">
        <v>107</v>
      </c>
      <c r="V168" s="10">
        <v>73</v>
      </c>
      <c r="W168" s="6">
        <v>109</v>
      </c>
      <c r="X168" s="6">
        <v>71</v>
      </c>
      <c r="Y168" s="6">
        <v>111</v>
      </c>
      <c r="Z168" s="6">
        <v>79</v>
      </c>
      <c r="AB168" s="6">
        <v>109</v>
      </c>
      <c r="AC168" s="6">
        <v>85</v>
      </c>
    </row>
    <row r="169" spans="1:29" ht="14.45">
      <c r="B169" s="9" t="s">
        <v>34</v>
      </c>
      <c r="C169" s="10">
        <v>70</v>
      </c>
      <c r="D169" s="10">
        <v>65</v>
      </c>
      <c r="E169" s="10">
        <v>68</v>
      </c>
      <c r="F169" s="10">
        <v>63</v>
      </c>
      <c r="G169" s="10">
        <v>71</v>
      </c>
      <c r="H169" s="10">
        <v>68</v>
      </c>
      <c r="I169" s="10">
        <v>77</v>
      </c>
      <c r="J169" s="10">
        <v>71</v>
      </c>
      <c r="K169" s="10">
        <v>78</v>
      </c>
      <c r="L169" s="10">
        <v>72</v>
      </c>
      <c r="M169" s="10">
        <v>74</v>
      </c>
      <c r="N169" s="10">
        <v>71</v>
      </c>
      <c r="O169" s="10">
        <v>72</v>
      </c>
      <c r="P169" s="10">
        <v>81</v>
      </c>
      <c r="Q169" s="10">
        <v>80</v>
      </c>
      <c r="R169" s="10">
        <v>75</v>
      </c>
      <c r="S169" s="10">
        <v>74</v>
      </c>
      <c r="T169" s="10">
        <v>80</v>
      </c>
      <c r="U169" s="10">
        <v>90</v>
      </c>
      <c r="V169" s="10">
        <v>85</v>
      </c>
      <c r="W169" s="6">
        <v>87</v>
      </c>
      <c r="X169" s="6">
        <v>79</v>
      </c>
      <c r="Y169" s="6">
        <v>97</v>
      </c>
      <c r="Z169" s="6">
        <v>76</v>
      </c>
      <c r="AB169" s="6">
        <v>98</v>
      </c>
      <c r="AC169" s="6">
        <v>78</v>
      </c>
    </row>
    <row r="170" spans="1:29" ht="14.45">
      <c r="B170" s="9" t="s">
        <v>35</v>
      </c>
      <c r="C170" s="10">
        <v>50</v>
      </c>
      <c r="D170" s="10">
        <v>46</v>
      </c>
      <c r="E170" s="10">
        <v>58</v>
      </c>
      <c r="F170" s="10">
        <v>43</v>
      </c>
      <c r="G170" s="10">
        <v>54</v>
      </c>
      <c r="H170" s="10">
        <v>48</v>
      </c>
      <c r="I170" s="10">
        <v>52</v>
      </c>
      <c r="J170" s="10">
        <v>49</v>
      </c>
      <c r="K170" s="10">
        <v>53</v>
      </c>
      <c r="L170" s="10">
        <v>55</v>
      </c>
      <c r="M170" s="10">
        <v>68</v>
      </c>
      <c r="N170" s="10">
        <v>61</v>
      </c>
      <c r="O170" s="10">
        <v>68</v>
      </c>
      <c r="P170" s="10">
        <v>59</v>
      </c>
      <c r="Q170" s="10">
        <v>70</v>
      </c>
      <c r="R170" s="10">
        <v>65</v>
      </c>
      <c r="S170" s="10">
        <v>69</v>
      </c>
      <c r="T170" s="10">
        <v>67</v>
      </c>
      <c r="U170" s="10">
        <v>62</v>
      </c>
      <c r="V170" s="10">
        <v>63</v>
      </c>
      <c r="W170" s="6">
        <v>65</v>
      </c>
      <c r="X170" s="6">
        <v>64</v>
      </c>
      <c r="Y170" s="6">
        <v>63</v>
      </c>
      <c r="Z170" s="6">
        <v>70</v>
      </c>
      <c r="AB170" s="6">
        <v>67</v>
      </c>
      <c r="AC170" s="6">
        <v>65</v>
      </c>
    </row>
    <row r="171" spans="1:29" ht="14.45">
      <c r="B171" s="9" t="s">
        <v>36</v>
      </c>
      <c r="C171" s="10">
        <v>46</v>
      </c>
      <c r="D171" s="10">
        <v>54</v>
      </c>
      <c r="E171" s="10">
        <v>49</v>
      </c>
      <c r="F171" s="10">
        <v>51</v>
      </c>
      <c r="G171" s="10">
        <v>50</v>
      </c>
      <c r="H171" s="10">
        <v>44</v>
      </c>
      <c r="I171" s="10">
        <v>56</v>
      </c>
      <c r="J171" s="10">
        <v>42</v>
      </c>
      <c r="K171" s="10">
        <v>46</v>
      </c>
      <c r="L171" s="10">
        <v>37</v>
      </c>
      <c r="M171" s="10">
        <v>42</v>
      </c>
      <c r="N171" s="10">
        <v>39</v>
      </c>
      <c r="O171" s="10">
        <v>45</v>
      </c>
      <c r="P171" s="10">
        <v>37</v>
      </c>
      <c r="Q171" s="10">
        <v>44</v>
      </c>
      <c r="R171" s="10">
        <v>39</v>
      </c>
      <c r="S171" s="10">
        <v>44</v>
      </c>
      <c r="T171" s="10">
        <v>41</v>
      </c>
      <c r="U171" s="10">
        <v>47</v>
      </c>
      <c r="V171" s="10">
        <v>43</v>
      </c>
      <c r="W171" s="6">
        <v>55</v>
      </c>
      <c r="X171" s="6">
        <v>50</v>
      </c>
      <c r="Y171" s="6">
        <v>61</v>
      </c>
      <c r="Z171" s="6">
        <v>48</v>
      </c>
      <c r="AB171" s="6">
        <v>59</v>
      </c>
      <c r="AC171" s="6">
        <v>56</v>
      </c>
    </row>
    <row r="172" spans="1:29" ht="14.45">
      <c r="B172" s="9" t="s">
        <v>37</v>
      </c>
      <c r="C172" s="10">
        <v>41</v>
      </c>
      <c r="D172" s="10">
        <v>56</v>
      </c>
      <c r="E172" s="10">
        <v>38</v>
      </c>
      <c r="F172" s="10">
        <v>53</v>
      </c>
      <c r="G172" s="10">
        <v>39</v>
      </c>
      <c r="H172" s="10">
        <v>52</v>
      </c>
      <c r="I172" s="10">
        <v>32</v>
      </c>
      <c r="J172" s="10">
        <v>42</v>
      </c>
      <c r="K172" s="10">
        <v>37</v>
      </c>
      <c r="L172" s="10">
        <v>44</v>
      </c>
      <c r="M172" s="10">
        <v>41</v>
      </c>
      <c r="N172" s="10">
        <v>39</v>
      </c>
      <c r="O172" s="10">
        <v>43</v>
      </c>
      <c r="P172" s="10">
        <v>37</v>
      </c>
      <c r="Q172" s="10">
        <v>42</v>
      </c>
      <c r="R172" s="10">
        <v>33</v>
      </c>
      <c r="S172" s="10">
        <v>45</v>
      </c>
      <c r="T172" s="10">
        <v>35</v>
      </c>
      <c r="U172" s="10">
        <v>35</v>
      </c>
      <c r="V172" s="10">
        <v>31</v>
      </c>
      <c r="W172" s="6">
        <v>30</v>
      </c>
      <c r="X172" s="6">
        <v>31</v>
      </c>
      <c r="Y172" s="6">
        <v>33</v>
      </c>
      <c r="Z172" s="6">
        <v>27</v>
      </c>
      <c r="AB172" s="6">
        <v>31</v>
      </c>
      <c r="AC172" s="6">
        <v>31</v>
      </c>
    </row>
    <row r="173" spans="1:29" ht="14.45">
      <c r="B173" s="9" t="s">
        <v>38</v>
      </c>
      <c r="C173" s="10">
        <v>22</v>
      </c>
      <c r="D173" s="10">
        <v>20</v>
      </c>
      <c r="E173" s="10">
        <v>22</v>
      </c>
      <c r="F173" s="10">
        <v>24</v>
      </c>
      <c r="G173" s="10">
        <v>21</v>
      </c>
      <c r="H173" s="10">
        <v>26</v>
      </c>
      <c r="I173" s="10">
        <v>27</v>
      </c>
      <c r="J173" s="10">
        <v>31</v>
      </c>
      <c r="K173" s="10">
        <v>29</v>
      </c>
      <c r="L173" s="10">
        <v>29</v>
      </c>
      <c r="M173" s="10">
        <v>27</v>
      </c>
      <c r="N173" s="10">
        <v>32</v>
      </c>
      <c r="O173" s="10">
        <v>27</v>
      </c>
      <c r="P173" s="10">
        <v>31</v>
      </c>
      <c r="Q173" s="10">
        <v>25</v>
      </c>
      <c r="R173" s="10">
        <v>36</v>
      </c>
      <c r="S173" s="10">
        <v>23</v>
      </c>
      <c r="T173" s="10">
        <v>32</v>
      </c>
      <c r="U173" s="10">
        <v>27</v>
      </c>
      <c r="V173" s="10">
        <v>32</v>
      </c>
      <c r="W173" s="6">
        <v>30</v>
      </c>
      <c r="X173" s="6">
        <v>29</v>
      </c>
      <c r="Y173" s="6">
        <v>28</v>
      </c>
      <c r="Z173" s="6">
        <v>26</v>
      </c>
      <c r="AB173" s="6">
        <v>31</v>
      </c>
      <c r="AC173" s="6">
        <v>22</v>
      </c>
    </row>
    <row r="174" spans="1:29" ht="14.45">
      <c r="A174" s="8"/>
      <c r="B174" s="9" t="s">
        <v>39</v>
      </c>
      <c r="C174" s="10">
        <v>2</v>
      </c>
      <c r="D174" s="10">
        <v>4</v>
      </c>
      <c r="E174" s="10">
        <v>4</v>
      </c>
      <c r="F174" s="10">
        <v>7</v>
      </c>
      <c r="G174" s="10">
        <v>6</v>
      </c>
      <c r="H174" s="10">
        <v>8</v>
      </c>
      <c r="I174" s="10">
        <v>7</v>
      </c>
      <c r="J174" s="10">
        <v>12</v>
      </c>
      <c r="K174" s="10">
        <v>5</v>
      </c>
      <c r="L174" s="10">
        <v>13</v>
      </c>
      <c r="M174" s="10">
        <v>8</v>
      </c>
      <c r="N174" s="10">
        <v>10</v>
      </c>
      <c r="O174" s="10">
        <v>7</v>
      </c>
      <c r="P174" s="10">
        <v>10</v>
      </c>
      <c r="Q174" s="10">
        <v>9</v>
      </c>
      <c r="R174" s="10">
        <v>10</v>
      </c>
      <c r="S174" s="10">
        <v>13</v>
      </c>
      <c r="T174" s="10">
        <v>14</v>
      </c>
      <c r="U174" s="10">
        <v>15</v>
      </c>
      <c r="V174" s="10">
        <v>16</v>
      </c>
      <c r="W174" s="6">
        <v>12</v>
      </c>
      <c r="X174" s="6">
        <v>20</v>
      </c>
      <c r="Y174" s="6">
        <v>13</v>
      </c>
      <c r="Z174" s="6">
        <v>19</v>
      </c>
      <c r="AB174" s="6">
        <v>10</v>
      </c>
      <c r="AC174" s="6">
        <v>21</v>
      </c>
    </row>
    <row r="175" spans="1:29" ht="14.45">
      <c r="A175" s="8"/>
      <c r="B175" s="9" t="s">
        <v>40</v>
      </c>
      <c r="C175" s="10">
        <v>1</v>
      </c>
      <c r="D175" s="10">
        <v>2</v>
      </c>
      <c r="E175" s="10">
        <v>1</v>
      </c>
      <c r="F175" s="10">
        <v>1</v>
      </c>
      <c r="G175" s="10">
        <v>1</v>
      </c>
      <c r="H175" s="10">
        <v>0</v>
      </c>
      <c r="I175" s="10">
        <v>1</v>
      </c>
      <c r="J175" s="10">
        <v>0</v>
      </c>
      <c r="K175" s="10">
        <v>0</v>
      </c>
      <c r="L175" s="10">
        <v>0</v>
      </c>
      <c r="M175" s="10">
        <v>0</v>
      </c>
      <c r="N175" s="10">
        <v>1</v>
      </c>
      <c r="O175" s="10">
        <v>0</v>
      </c>
      <c r="P175" s="10">
        <v>4</v>
      </c>
      <c r="Q175" s="10">
        <v>1</v>
      </c>
      <c r="R175" s="10">
        <v>4</v>
      </c>
      <c r="S175" s="10">
        <v>1</v>
      </c>
      <c r="T175" s="10">
        <v>6</v>
      </c>
      <c r="U175" s="10">
        <v>3</v>
      </c>
      <c r="V175" s="10">
        <v>5</v>
      </c>
      <c r="W175" s="6">
        <v>4</v>
      </c>
      <c r="X175" s="6">
        <v>3</v>
      </c>
      <c r="Y175" s="6">
        <v>1</v>
      </c>
      <c r="Z175" s="6">
        <v>3</v>
      </c>
      <c r="AB175" s="6">
        <v>3</v>
      </c>
      <c r="AC175" s="6">
        <v>3</v>
      </c>
    </row>
    <row r="176" spans="1:29" ht="14.45">
      <c r="A176" s="8"/>
      <c r="B176" s="9" t="s">
        <v>41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6">
        <v>0</v>
      </c>
      <c r="X176" s="6">
        <v>1</v>
      </c>
      <c r="Y176" s="6">
        <v>0</v>
      </c>
      <c r="Z176" s="6">
        <v>0</v>
      </c>
      <c r="AB176" s="6">
        <v>0</v>
      </c>
      <c r="AC176" s="6">
        <v>0</v>
      </c>
    </row>
    <row r="177" spans="1:49" ht="14.45">
      <c r="A177" s="8"/>
      <c r="B177" s="9"/>
      <c r="C177" s="10"/>
      <c r="D177" s="10"/>
      <c r="E177" s="10"/>
      <c r="F177" s="10"/>
    </row>
    <row r="178" spans="1:49" ht="14.45">
      <c r="A178" s="8"/>
      <c r="B178" s="9"/>
      <c r="C178" s="10"/>
      <c r="D178" s="10"/>
      <c r="E178" s="10"/>
      <c r="F178" s="10"/>
      <c r="G178" s="8"/>
      <c r="H178" s="9"/>
      <c r="I178" s="10"/>
      <c r="J178" s="10"/>
      <c r="K178" s="10"/>
      <c r="L178" s="10"/>
      <c r="M178" s="8"/>
      <c r="N178" s="9"/>
      <c r="O178" s="10"/>
      <c r="P178" s="10"/>
      <c r="Q178" s="10"/>
      <c r="R178" s="10"/>
      <c r="S178" s="8"/>
      <c r="T178" s="9"/>
      <c r="U178" s="10"/>
      <c r="V178" s="10"/>
      <c r="W178" s="10"/>
      <c r="X178" s="10"/>
      <c r="Z178" s="1"/>
      <c r="AA178" s="1"/>
      <c r="AB178" s="6"/>
      <c r="AC178" s="6"/>
      <c r="AD178" s="6"/>
      <c r="AE178" s="6"/>
      <c r="AG178" s="1"/>
      <c r="AH178" s="6"/>
      <c r="AI178" s="6"/>
      <c r="AJ178" s="6"/>
      <c r="AK178" s="6"/>
      <c r="AM178" s="1"/>
      <c r="AN178" s="6"/>
      <c r="AO178" s="6"/>
      <c r="AP178" s="6"/>
      <c r="AQ178" s="6"/>
      <c r="AS178" s="1"/>
      <c r="AT178" s="6"/>
      <c r="AU178" s="6"/>
      <c r="AV178" s="6"/>
      <c r="AW178" s="6"/>
    </row>
    <row r="179" spans="1:49" ht="14.45">
      <c r="C179" s="1" t="s">
        <v>6</v>
      </c>
      <c r="E179" s="1" t="s">
        <v>7</v>
      </c>
      <c r="G179" s="1" t="s">
        <v>8</v>
      </c>
      <c r="I179" s="1" t="s">
        <v>42</v>
      </c>
      <c r="K179" s="1" t="s">
        <v>9</v>
      </c>
      <c r="M179" s="1" t="s">
        <v>10</v>
      </c>
      <c r="O179" s="1" t="s">
        <v>11</v>
      </c>
      <c r="Q179" s="1" t="s">
        <v>12</v>
      </c>
      <c r="S179" s="1" t="s">
        <v>43</v>
      </c>
      <c r="U179" s="1" t="s">
        <v>13</v>
      </c>
      <c r="W179" s="1" t="s">
        <v>14</v>
      </c>
      <c r="Y179" s="1" t="s">
        <v>15</v>
      </c>
      <c r="AB179" s="1" t="s">
        <v>16</v>
      </c>
      <c r="AT179" s="6"/>
      <c r="AU179" s="6"/>
      <c r="AV179" s="6"/>
      <c r="AW179" s="6"/>
    </row>
    <row r="180" spans="1:49" ht="14.45">
      <c r="C180" s="1" t="s">
        <v>18</v>
      </c>
      <c r="D180" s="1" t="s">
        <v>19</v>
      </c>
      <c r="E180" s="1" t="s">
        <v>18</v>
      </c>
      <c r="F180" s="1" t="s">
        <v>19</v>
      </c>
      <c r="G180" s="1" t="s">
        <v>18</v>
      </c>
      <c r="H180" s="1" t="s">
        <v>19</v>
      </c>
      <c r="I180" s="1" t="s">
        <v>18</v>
      </c>
      <c r="J180" s="1" t="s">
        <v>19</v>
      </c>
      <c r="K180" s="1" t="s">
        <v>18</v>
      </c>
      <c r="L180" s="1" t="s">
        <v>19</v>
      </c>
      <c r="M180" s="1" t="s">
        <v>18</v>
      </c>
      <c r="N180" s="1" t="s">
        <v>19</v>
      </c>
      <c r="O180" s="1" t="s">
        <v>18</v>
      </c>
      <c r="P180" s="1" t="s">
        <v>19</v>
      </c>
      <c r="Q180" s="1" t="s">
        <v>18</v>
      </c>
      <c r="R180" s="1" t="s">
        <v>19</v>
      </c>
      <c r="S180" s="1" t="s">
        <v>18</v>
      </c>
      <c r="T180" s="1" t="s">
        <v>19</v>
      </c>
      <c r="U180" s="1" t="s">
        <v>18</v>
      </c>
      <c r="V180" s="1" t="s">
        <v>19</v>
      </c>
      <c r="W180" s="1" t="s">
        <v>18</v>
      </c>
      <c r="X180" s="1" t="s">
        <v>19</v>
      </c>
      <c r="Y180" s="1" t="s">
        <v>18</v>
      </c>
      <c r="Z180" s="1" t="s">
        <v>19</v>
      </c>
      <c r="AA180" s="1" t="s">
        <v>20</v>
      </c>
      <c r="AB180" s="1" t="s">
        <v>18</v>
      </c>
      <c r="AC180" s="1" t="s">
        <v>19</v>
      </c>
      <c r="AD180" s="1" t="s">
        <v>20</v>
      </c>
      <c r="AT180" s="6"/>
      <c r="AU180" s="6"/>
      <c r="AV180" s="6"/>
      <c r="AW180" s="6"/>
    </row>
    <row r="181" spans="1:49" ht="14.45">
      <c r="A181" s="9" t="s">
        <v>51</v>
      </c>
      <c r="B181" s="9" t="s">
        <v>21</v>
      </c>
      <c r="C181" s="6">
        <v>9</v>
      </c>
      <c r="D181" s="6">
        <v>6</v>
      </c>
      <c r="E181" s="6">
        <v>9</v>
      </c>
      <c r="F181" s="6">
        <v>7</v>
      </c>
      <c r="G181" s="6">
        <v>9</v>
      </c>
      <c r="H181" s="6">
        <v>5</v>
      </c>
      <c r="I181" s="6">
        <v>11</v>
      </c>
      <c r="J181" s="6">
        <v>4</v>
      </c>
      <c r="K181" s="6">
        <v>14</v>
      </c>
      <c r="L181" s="6">
        <v>8</v>
      </c>
      <c r="M181" s="6">
        <v>13</v>
      </c>
      <c r="N181" s="6">
        <v>8</v>
      </c>
      <c r="O181" s="6">
        <v>15</v>
      </c>
      <c r="P181" s="6">
        <v>12</v>
      </c>
      <c r="Q181" s="6">
        <v>16</v>
      </c>
      <c r="R181" s="6">
        <v>16</v>
      </c>
      <c r="S181" s="6">
        <v>15</v>
      </c>
      <c r="T181" s="6">
        <v>13</v>
      </c>
      <c r="U181" s="6">
        <v>13</v>
      </c>
      <c r="V181" s="6">
        <v>12</v>
      </c>
      <c r="W181" s="6">
        <v>9</v>
      </c>
      <c r="X181" s="6">
        <v>8</v>
      </c>
      <c r="Y181" s="6">
        <v>10</v>
      </c>
      <c r="Z181" s="6">
        <v>10</v>
      </c>
      <c r="AA181" s="6"/>
      <c r="AT181" s="6"/>
      <c r="AU181" s="6"/>
      <c r="AV181" s="6"/>
      <c r="AW181" s="6"/>
    </row>
    <row r="182" spans="1:49" ht="14.45">
      <c r="A182" s="8"/>
      <c r="B182" s="9" t="s">
        <v>22</v>
      </c>
      <c r="C182" s="6">
        <v>8</v>
      </c>
      <c r="D182" s="6">
        <v>9</v>
      </c>
      <c r="E182" s="6">
        <v>7</v>
      </c>
      <c r="F182" s="6">
        <v>10</v>
      </c>
      <c r="G182" s="6">
        <v>5</v>
      </c>
      <c r="H182" s="6">
        <v>10</v>
      </c>
      <c r="I182" s="6">
        <v>5</v>
      </c>
      <c r="J182" s="6">
        <v>6</v>
      </c>
      <c r="K182" s="6">
        <v>7</v>
      </c>
      <c r="L182" s="6">
        <v>7</v>
      </c>
      <c r="M182" s="6">
        <v>10</v>
      </c>
      <c r="N182" s="6">
        <v>6</v>
      </c>
      <c r="O182" s="6">
        <v>9</v>
      </c>
      <c r="P182" s="6">
        <v>6</v>
      </c>
      <c r="Q182" s="6">
        <v>11</v>
      </c>
      <c r="R182" s="6">
        <v>8</v>
      </c>
      <c r="S182" s="6">
        <v>14</v>
      </c>
      <c r="T182" s="6">
        <v>12</v>
      </c>
      <c r="U182" s="6">
        <v>13</v>
      </c>
      <c r="V182" s="6">
        <v>14</v>
      </c>
      <c r="W182" s="6">
        <v>12</v>
      </c>
      <c r="X182" s="6">
        <v>11</v>
      </c>
      <c r="Y182" s="6">
        <v>15</v>
      </c>
      <c r="Z182" s="6">
        <v>9</v>
      </c>
      <c r="AA182" s="6"/>
      <c r="AT182" s="6"/>
      <c r="AU182" s="6"/>
      <c r="AV182" s="6"/>
      <c r="AW182" s="6"/>
    </row>
    <row r="183" spans="1:49" ht="14.45">
      <c r="A183" s="8"/>
      <c r="B183" s="9" t="s">
        <v>23</v>
      </c>
      <c r="C183" s="6">
        <v>17</v>
      </c>
      <c r="D183" s="6">
        <v>11</v>
      </c>
      <c r="E183" s="6">
        <v>14</v>
      </c>
      <c r="F183" s="6">
        <v>9</v>
      </c>
      <c r="G183" s="6">
        <v>17</v>
      </c>
      <c r="H183" s="6">
        <v>8</v>
      </c>
      <c r="I183" s="6">
        <v>14</v>
      </c>
      <c r="J183" s="6">
        <v>5</v>
      </c>
      <c r="K183" s="6">
        <v>11</v>
      </c>
      <c r="L183" s="6">
        <v>5</v>
      </c>
      <c r="M183" s="6">
        <v>8</v>
      </c>
      <c r="N183" s="6">
        <v>10</v>
      </c>
      <c r="O183" s="6">
        <v>7</v>
      </c>
      <c r="P183" s="6">
        <v>9</v>
      </c>
      <c r="Q183" s="6">
        <v>8</v>
      </c>
      <c r="R183" s="6">
        <v>8</v>
      </c>
      <c r="S183" s="6">
        <v>8</v>
      </c>
      <c r="T183" s="6">
        <v>11</v>
      </c>
      <c r="U183" s="6">
        <v>10</v>
      </c>
      <c r="V183" s="6">
        <v>9</v>
      </c>
      <c r="W183" s="6">
        <v>8</v>
      </c>
      <c r="X183" s="6">
        <v>8</v>
      </c>
      <c r="Y183" s="6">
        <v>6</v>
      </c>
      <c r="Z183" s="6">
        <v>7</v>
      </c>
      <c r="AA183" s="6"/>
      <c r="AT183" s="6"/>
      <c r="AU183" s="6"/>
      <c r="AV183" s="6"/>
      <c r="AW183" s="6"/>
    </row>
    <row r="184" spans="1:49" ht="14.45">
      <c r="A184" s="8"/>
      <c r="B184" s="9" t="s">
        <v>24</v>
      </c>
      <c r="C184" s="6">
        <v>16</v>
      </c>
      <c r="D184" s="6">
        <v>23</v>
      </c>
      <c r="E184" s="6">
        <v>18</v>
      </c>
      <c r="F184" s="6">
        <v>18</v>
      </c>
      <c r="G184" s="6">
        <v>16</v>
      </c>
      <c r="H184" s="6">
        <v>18</v>
      </c>
      <c r="I184" s="6">
        <v>17</v>
      </c>
      <c r="J184" s="6">
        <v>14</v>
      </c>
      <c r="K184" s="6">
        <v>19</v>
      </c>
      <c r="L184" s="6">
        <v>16</v>
      </c>
      <c r="M184" s="6">
        <v>18</v>
      </c>
      <c r="N184" s="6">
        <v>12</v>
      </c>
      <c r="O184" s="6">
        <v>15</v>
      </c>
      <c r="P184" s="6">
        <v>11</v>
      </c>
      <c r="Q184" s="6">
        <v>13</v>
      </c>
      <c r="R184" s="6">
        <v>12</v>
      </c>
      <c r="S184" s="6">
        <v>12</v>
      </c>
      <c r="T184" s="6">
        <v>10</v>
      </c>
      <c r="U184" s="6">
        <v>10</v>
      </c>
      <c r="V184" s="6">
        <v>6</v>
      </c>
      <c r="W184" s="6">
        <v>8</v>
      </c>
      <c r="X184" s="6">
        <v>8</v>
      </c>
      <c r="Y184" s="6">
        <v>5</v>
      </c>
      <c r="Z184" s="6">
        <v>12</v>
      </c>
      <c r="AA184" s="6"/>
      <c r="AT184" s="6"/>
      <c r="AU184" s="6"/>
      <c r="AV184" s="6"/>
      <c r="AW184" s="6"/>
    </row>
    <row r="185" spans="1:49" ht="14.45">
      <c r="A185" s="8"/>
      <c r="B185" s="9" t="s">
        <v>25</v>
      </c>
      <c r="C185" s="6">
        <v>16</v>
      </c>
      <c r="D185" s="6">
        <v>12</v>
      </c>
      <c r="E185" s="6">
        <v>19</v>
      </c>
      <c r="F185" s="6">
        <v>14</v>
      </c>
      <c r="G185" s="6">
        <v>17</v>
      </c>
      <c r="H185" s="6">
        <v>13</v>
      </c>
      <c r="I185" s="6">
        <v>15</v>
      </c>
      <c r="J185" s="6">
        <v>11</v>
      </c>
      <c r="K185" s="6">
        <v>16</v>
      </c>
      <c r="L185" s="6">
        <v>17</v>
      </c>
      <c r="M185" s="6">
        <v>21</v>
      </c>
      <c r="N185" s="6">
        <v>17</v>
      </c>
      <c r="O185" s="6">
        <v>25</v>
      </c>
      <c r="P185" s="6">
        <v>24</v>
      </c>
      <c r="Q185" s="6">
        <v>28</v>
      </c>
      <c r="R185" s="6">
        <v>28</v>
      </c>
      <c r="S185" s="6">
        <v>29</v>
      </c>
      <c r="T185" s="6">
        <v>28</v>
      </c>
      <c r="U185" s="6">
        <v>27</v>
      </c>
      <c r="V185" s="6">
        <v>32</v>
      </c>
      <c r="W185" s="6">
        <v>21</v>
      </c>
      <c r="X185" s="6">
        <v>18</v>
      </c>
      <c r="Y185" s="6">
        <v>15</v>
      </c>
      <c r="Z185" s="6">
        <v>15</v>
      </c>
      <c r="AA185" s="6"/>
      <c r="AT185" s="6"/>
      <c r="AU185" s="6"/>
      <c r="AV185" s="6"/>
      <c r="AW185" s="6"/>
    </row>
    <row r="186" spans="1:49" ht="14.45">
      <c r="A186" s="8"/>
      <c r="B186" s="9" t="s">
        <v>26</v>
      </c>
      <c r="C186" s="6">
        <v>9</v>
      </c>
      <c r="D186" s="6">
        <v>16</v>
      </c>
      <c r="E186" s="6">
        <v>10</v>
      </c>
      <c r="F186" s="6">
        <v>17</v>
      </c>
      <c r="G186" s="6">
        <v>10</v>
      </c>
      <c r="H186" s="6">
        <v>17</v>
      </c>
      <c r="I186" s="6">
        <v>11</v>
      </c>
      <c r="J186" s="6">
        <v>15</v>
      </c>
      <c r="K186" s="6">
        <v>14</v>
      </c>
      <c r="L186" s="6">
        <v>11</v>
      </c>
      <c r="M186" s="6">
        <v>18</v>
      </c>
      <c r="N186" s="6">
        <v>10</v>
      </c>
      <c r="O186" s="6">
        <v>23</v>
      </c>
      <c r="P186" s="6">
        <v>18</v>
      </c>
      <c r="Q186" s="6">
        <v>38</v>
      </c>
      <c r="R186" s="6">
        <v>37</v>
      </c>
      <c r="S186" s="6">
        <v>36</v>
      </c>
      <c r="T186" s="6">
        <v>41</v>
      </c>
      <c r="U186" s="6">
        <v>33</v>
      </c>
      <c r="V186" s="6">
        <v>28</v>
      </c>
      <c r="W186" s="6">
        <v>33</v>
      </c>
      <c r="X186" s="6">
        <v>26</v>
      </c>
      <c r="Y186" s="6">
        <v>33</v>
      </c>
      <c r="Z186" s="6">
        <v>23</v>
      </c>
      <c r="AA186" s="6"/>
      <c r="AT186" s="6"/>
      <c r="AU186" s="6"/>
      <c r="AV186" s="6"/>
      <c r="AW186" s="6"/>
    </row>
    <row r="187" spans="1:49" ht="14.45">
      <c r="A187" s="8"/>
      <c r="B187" s="9" t="s">
        <v>27</v>
      </c>
      <c r="C187" s="6">
        <v>9</v>
      </c>
      <c r="D187" s="6">
        <v>7</v>
      </c>
      <c r="E187" s="6">
        <v>7</v>
      </c>
      <c r="F187" s="6">
        <v>9</v>
      </c>
      <c r="G187" s="6">
        <v>9</v>
      </c>
      <c r="H187" s="6">
        <v>7</v>
      </c>
      <c r="I187" s="6">
        <v>9</v>
      </c>
      <c r="J187" s="6">
        <v>10</v>
      </c>
      <c r="K187" s="6">
        <v>9</v>
      </c>
      <c r="L187" s="6">
        <v>14</v>
      </c>
      <c r="M187" s="6">
        <v>11</v>
      </c>
      <c r="N187" s="6">
        <v>19</v>
      </c>
      <c r="O187" s="6">
        <v>13</v>
      </c>
      <c r="P187" s="6">
        <v>21</v>
      </c>
      <c r="Q187" s="6">
        <v>19</v>
      </c>
      <c r="R187" s="6">
        <v>28</v>
      </c>
      <c r="S187" s="6">
        <v>23</v>
      </c>
      <c r="T187" s="6">
        <v>21</v>
      </c>
      <c r="U187" s="6">
        <v>33</v>
      </c>
      <c r="V187" s="6">
        <v>28</v>
      </c>
      <c r="W187" s="6">
        <v>32</v>
      </c>
      <c r="X187" s="6">
        <v>27</v>
      </c>
      <c r="Y187" s="6">
        <v>36</v>
      </c>
      <c r="Z187" s="6">
        <v>31</v>
      </c>
      <c r="AA187" s="6"/>
      <c r="AT187" s="6"/>
      <c r="AU187" s="6"/>
      <c r="AV187" s="6"/>
      <c r="AW187" s="6"/>
    </row>
    <row r="188" spans="1:49" ht="14.45">
      <c r="A188" s="8"/>
      <c r="B188" s="9" t="s">
        <v>28</v>
      </c>
      <c r="C188" s="6">
        <v>6</v>
      </c>
      <c r="D188" s="6">
        <v>8</v>
      </c>
      <c r="E188" s="6">
        <v>8</v>
      </c>
      <c r="F188" s="6">
        <v>8</v>
      </c>
      <c r="G188" s="6">
        <v>8</v>
      </c>
      <c r="H188" s="6">
        <v>7</v>
      </c>
      <c r="I188" s="6">
        <v>8</v>
      </c>
      <c r="J188" s="6">
        <v>10</v>
      </c>
      <c r="K188" s="6">
        <v>11</v>
      </c>
      <c r="L188" s="6">
        <v>10</v>
      </c>
      <c r="M188" s="6">
        <v>7</v>
      </c>
      <c r="N188" s="6">
        <v>9</v>
      </c>
      <c r="O188" s="6">
        <v>6</v>
      </c>
      <c r="P188" s="6">
        <v>9</v>
      </c>
      <c r="Q188" s="6">
        <v>12</v>
      </c>
      <c r="R188" s="6">
        <v>11</v>
      </c>
      <c r="S188" s="6">
        <v>15</v>
      </c>
      <c r="T188" s="6">
        <v>16</v>
      </c>
      <c r="U188" s="6">
        <v>15</v>
      </c>
      <c r="V188" s="6">
        <v>22</v>
      </c>
      <c r="W188" s="6">
        <v>18</v>
      </c>
      <c r="X188" s="6">
        <v>25</v>
      </c>
      <c r="Y188" s="6">
        <v>19</v>
      </c>
      <c r="Z188" s="6">
        <v>26</v>
      </c>
      <c r="AA188" s="6"/>
      <c r="AT188" s="6"/>
      <c r="AU188" s="6"/>
      <c r="AV188" s="6"/>
      <c r="AW188" s="6"/>
    </row>
    <row r="189" spans="1:49" ht="14.45">
      <c r="A189" s="8"/>
      <c r="B189" s="9" t="s">
        <v>29</v>
      </c>
      <c r="C189" s="6">
        <v>17</v>
      </c>
      <c r="D189" s="6">
        <v>15</v>
      </c>
      <c r="E189" s="6">
        <v>14</v>
      </c>
      <c r="F189" s="6">
        <v>13</v>
      </c>
      <c r="G189" s="6">
        <v>10</v>
      </c>
      <c r="H189" s="6">
        <v>11</v>
      </c>
      <c r="I189" s="6">
        <v>8</v>
      </c>
      <c r="J189" s="6">
        <v>9</v>
      </c>
      <c r="K189" s="6">
        <v>10</v>
      </c>
      <c r="L189" s="6">
        <v>7</v>
      </c>
      <c r="M189" s="6">
        <v>11</v>
      </c>
      <c r="N189" s="6">
        <v>9</v>
      </c>
      <c r="O189" s="6">
        <v>10</v>
      </c>
      <c r="P189" s="6">
        <v>11</v>
      </c>
      <c r="Q189" s="6">
        <v>9</v>
      </c>
      <c r="R189" s="6">
        <v>9</v>
      </c>
      <c r="S189" s="6">
        <v>9</v>
      </c>
      <c r="T189" s="6">
        <v>13</v>
      </c>
      <c r="U189" s="6">
        <v>11</v>
      </c>
      <c r="V189" s="6">
        <v>14</v>
      </c>
      <c r="W189" s="6">
        <v>12</v>
      </c>
      <c r="X189" s="6">
        <v>10</v>
      </c>
      <c r="Y189" s="6">
        <v>13</v>
      </c>
      <c r="Z189" s="6">
        <v>12</v>
      </c>
      <c r="AA189" s="6"/>
      <c r="AT189" s="6"/>
      <c r="AU189" s="6"/>
      <c r="AV189" s="6"/>
      <c r="AW189" s="6"/>
    </row>
    <row r="190" spans="1:49" ht="14.45">
      <c r="A190" s="8"/>
      <c r="B190" s="9" t="s">
        <v>30</v>
      </c>
      <c r="C190" s="6">
        <v>14</v>
      </c>
      <c r="D190" s="6">
        <v>17</v>
      </c>
      <c r="E190" s="6">
        <v>16</v>
      </c>
      <c r="F190" s="6">
        <v>16</v>
      </c>
      <c r="G190" s="6">
        <v>13</v>
      </c>
      <c r="H190" s="6">
        <v>18</v>
      </c>
      <c r="I190" s="6">
        <v>14</v>
      </c>
      <c r="J190" s="6">
        <v>17</v>
      </c>
      <c r="K190" s="6">
        <v>13</v>
      </c>
      <c r="L190" s="6">
        <v>18</v>
      </c>
      <c r="M190" s="6">
        <v>10</v>
      </c>
      <c r="N190" s="6">
        <v>15</v>
      </c>
      <c r="O190" s="6">
        <v>11</v>
      </c>
      <c r="P190" s="6">
        <v>11</v>
      </c>
      <c r="Q190" s="6">
        <v>11</v>
      </c>
      <c r="R190" s="6">
        <v>8</v>
      </c>
      <c r="S190" s="6">
        <v>10</v>
      </c>
      <c r="T190" s="6">
        <v>6</v>
      </c>
      <c r="U190" s="6">
        <v>11</v>
      </c>
      <c r="V190" s="6">
        <v>7</v>
      </c>
      <c r="W190" s="6">
        <v>7</v>
      </c>
      <c r="X190" s="6">
        <v>6</v>
      </c>
      <c r="Y190" s="6">
        <v>8</v>
      </c>
      <c r="Z190" s="6">
        <v>8</v>
      </c>
      <c r="AA190" s="6"/>
      <c r="AT190" s="6"/>
      <c r="AU190" s="6"/>
      <c r="AV190" s="6"/>
      <c r="AW190" s="6"/>
    </row>
    <row r="191" spans="1:49" ht="14.45">
      <c r="A191" s="8"/>
      <c r="B191" s="9" t="s">
        <v>31</v>
      </c>
      <c r="C191" s="6">
        <v>24</v>
      </c>
      <c r="D191" s="6">
        <v>19</v>
      </c>
      <c r="E191" s="6">
        <v>20</v>
      </c>
      <c r="F191" s="6">
        <v>21</v>
      </c>
      <c r="G191" s="6">
        <v>19</v>
      </c>
      <c r="H191" s="6">
        <v>25</v>
      </c>
      <c r="I191" s="6">
        <v>16</v>
      </c>
      <c r="J191" s="6">
        <v>23</v>
      </c>
      <c r="K191" s="6">
        <v>14</v>
      </c>
      <c r="L191" s="6">
        <v>18</v>
      </c>
      <c r="M191" s="6">
        <v>18</v>
      </c>
      <c r="N191" s="6">
        <v>18</v>
      </c>
      <c r="O191" s="6">
        <v>19</v>
      </c>
      <c r="P191" s="6">
        <v>18</v>
      </c>
      <c r="Q191" s="6">
        <v>15</v>
      </c>
      <c r="R191" s="6">
        <v>20</v>
      </c>
      <c r="S191" s="6">
        <v>13</v>
      </c>
      <c r="T191" s="6">
        <v>19</v>
      </c>
      <c r="U191" s="6">
        <v>13</v>
      </c>
      <c r="V191" s="6">
        <v>16</v>
      </c>
      <c r="W191" s="6">
        <v>12</v>
      </c>
      <c r="X191" s="6">
        <v>14</v>
      </c>
      <c r="Y191" s="6">
        <v>14</v>
      </c>
      <c r="Z191" s="6">
        <v>10</v>
      </c>
      <c r="AA191" s="6"/>
      <c r="AT191" s="6"/>
      <c r="AU191" s="6"/>
      <c r="AV191" s="6"/>
      <c r="AW191" s="6"/>
    </row>
    <row r="192" spans="1:49" ht="14.45">
      <c r="A192" s="8"/>
      <c r="B192" s="9" t="s">
        <v>32</v>
      </c>
      <c r="C192" s="6">
        <v>15</v>
      </c>
      <c r="D192" s="6">
        <v>12</v>
      </c>
      <c r="E192" s="6">
        <v>14</v>
      </c>
      <c r="F192" s="6">
        <v>9</v>
      </c>
      <c r="G192" s="6">
        <v>18</v>
      </c>
      <c r="H192" s="6">
        <v>9</v>
      </c>
      <c r="I192" s="6">
        <v>23</v>
      </c>
      <c r="J192" s="6">
        <v>13</v>
      </c>
      <c r="K192" s="6">
        <v>23</v>
      </c>
      <c r="L192" s="6">
        <v>19</v>
      </c>
      <c r="M192" s="6">
        <v>25</v>
      </c>
      <c r="N192" s="6">
        <v>21</v>
      </c>
      <c r="O192" s="6">
        <v>20</v>
      </c>
      <c r="P192" s="6">
        <v>22</v>
      </c>
      <c r="Q192" s="6">
        <v>20</v>
      </c>
      <c r="R192" s="6">
        <v>26</v>
      </c>
      <c r="S192" s="6">
        <v>17</v>
      </c>
      <c r="T192" s="6">
        <v>23</v>
      </c>
      <c r="U192" s="6">
        <v>15</v>
      </c>
      <c r="V192" s="6">
        <v>18</v>
      </c>
      <c r="W192" s="6">
        <v>17</v>
      </c>
      <c r="X192" s="6">
        <v>16</v>
      </c>
      <c r="Y192" s="6">
        <v>21</v>
      </c>
      <c r="Z192" s="6">
        <v>18</v>
      </c>
      <c r="AA192" s="6"/>
      <c r="AT192" s="6"/>
      <c r="AU192" s="6"/>
      <c r="AV192" s="6"/>
      <c r="AW192" s="6"/>
    </row>
    <row r="193" spans="1:49" ht="14.45">
      <c r="A193" s="8"/>
      <c r="B193" s="9" t="s">
        <v>33</v>
      </c>
      <c r="C193" s="6">
        <v>10</v>
      </c>
      <c r="D193" s="6">
        <v>11</v>
      </c>
      <c r="E193" s="6">
        <v>10</v>
      </c>
      <c r="F193" s="6">
        <v>15</v>
      </c>
      <c r="G193" s="6">
        <v>14</v>
      </c>
      <c r="H193" s="6">
        <v>14</v>
      </c>
      <c r="I193" s="6">
        <v>12</v>
      </c>
      <c r="J193" s="6">
        <v>13</v>
      </c>
      <c r="K193" s="6">
        <v>13</v>
      </c>
      <c r="L193" s="6">
        <v>14</v>
      </c>
      <c r="M193" s="6">
        <v>14</v>
      </c>
      <c r="N193" s="6">
        <v>13</v>
      </c>
      <c r="O193" s="6">
        <v>15</v>
      </c>
      <c r="P193" s="6">
        <v>10</v>
      </c>
      <c r="Q193" s="6">
        <v>17</v>
      </c>
      <c r="R193" s="6">
        <v>7</v>
      </c>
      <c r="S193" s="6">
        <v>21</v>
      </c>
      <c r="T193" s="6">
        <v>12</v>
      </c>
      <c r="U193" s="6">
        <v>21</v>
      </c>
      <c r="V193" s="6">
        <v>19</v>
      </c>
      <c r="W193" s="6">
        <v>22</v>
      </c>
      <c r="X193" s="6">
        <v>21</v>
      </c>
      <c r="Y193" s="6">
        <v>19</v>
      </c>
      <c r="Z193" s="6">
        <v>23</v>
      </c>
      <c r="AA193" s="6"/>
      <c r="AT193" s="6"/>
      <c r="AU193" s="6"/>
      <c r="AV193" s="6"/>
      <c r="AW193" s="6"/>
    </row>
    <row r="194" spans="1:49" ht="14.45">
      <c r="A194" s="8"/>
      <c r="B194" s="9" t="s">
        <v>34</v>
      </c>
      <c r="C194" s="6">
        <v>4</v>
      </c>
      <c r="D194" s="6">
        <v>2</v>
      </c>
      <c r="E194" s="6">
        <v>6</v>
      </c>
      <c r="F194" s="6">
        <v>3</v>
      </c>
      <c r="G194" s="6">
        <v>7</v>
      </c>
      <c r="H194" s="6">
        <v>4</v>
      </c>
      <c r="I194" s="6">
        <v>11</v>
      </c>
      <c r="J194" s="6">
        <v>7</v>
      </c>
      <c r="K194" s="6">
        <v>12</v>
      </c>
      <c r="L194" s="6">
        <v>6</v>
      </c>
      <c r="M194" s="6">
        <v>13</v>
      </c>
      <c r="N194" s="6">
        <v>10</v>
      </c>
      <c r="O194" s="6">
        <v>11</v>
      </c>
      <c r="P194" s="6">
        <v>12</v>
      </c>
      <c r="Q194" s="6">
        <v>13</v>
      </c>
      <c r="R194" s="6">
        <v>14</v>
      </c>
      <c r="S194" s="6">
        <v>10</v>
      </c>
      <c r="T194" s="6">
        <v>11</v>
      </c>
      <c r="U194" s="6">
        <v>10</v>
      </c>
      <c r="V194" s="6">
        <v>11</v>
      </c>
      <c r="W194" s="6">
        <v>14</v>
      </c>
      <c r="X194" s="6">
        <v>10</v>
      </c>
      <c r="Y194" s="6">
        <v>14</v>
      </c>
      <c r="Z194" s="6">
        <v>9</v>
      </c>
      <c r="AA194" s="6"/>
      <c r="AT194" s="6"/>
      <c r="AU194" s="6"/>
      <c r="AV194" s="6"/>
      <c r="AW194" s="6"/>
    </row>
    <row r="195" spans="1:49" ht="14.45">
      <c r="A195" s="8"/>
      <c r="B195" s="9" t="s">
        <v>35</v>
      </c>
      <c r="C195" s="6">
        <v>7</v>
      </c>
      <c r="D195" s="6">
        <v>6</v>
      </c>
      <c r="E195" s="6">
        <v>7</v>
      </c>
      <c r="F195" s="6">
        <v>6</v>
      </c>
      <c r="G195" s="6">
        <v>5</v>
      </c>
      <c r="H195" s="6">
        <v>5</v>
      </c>
      <c r="I195" s="6">
        <v>2</v>
      </c>
      <c r="J195" s="6">
        <v>5</v>
      </c>
      <c r="K195" s="6">
        <v>5</v>
      </c>
      <c r="L195" s="6">
        <v>4</v>
      </c>
      <c r="M195" s="6">
        <v>4</v>
      </c>
      <c r="N195" s="6">
        <v>2</v>
      </c>
      <c r="O195" s="6">
        <v>7</v>
      </c>
      <c r="P195" s="6">
        <v>2</v>
      </c>
      <c r="Q195" s="6">
        <v>9</v>
      </c>
      <c r="R195" s="6">
        <v>3</v>
      </c>
      <c r="S195" s="6">
        <v>11</v>
      </c>
      <c r="T195" s="6">
        <v>6</v>
      </c>
      <c r="U195" s="6">
        <v>11</v>
      </c>
      <c r="V195" s="6">
        <v>4</v>
      </c>
      <c r="W195" s="6">
        <v>12</v>
      </c>
      <c r="X195" s="6">
        <v>8</v>
      </c>
      <c r="Y195" s="6">
        <v>12</v>
      </c>
      <c r="Z195" s="6">
        <v>10</v>
      </c>
      <c r="AA195" s="6"/>
      <c r="AT195" s="6"/>
      <c r="AU195" s="6"/>
      <c r="AV195" s="6"/>
      <c r="AW195" s="6"/>
    </row>
    <row r="196" spans="1:49" ht="14.45">
      <c r="A196" s="8"/>
      <c r="B196" s="9" t="s">
        <v>36</v>
      </c>
      <c r="C196" s="6">
        <v>4</v>
      </c>
      <c r="D196" s="6">
        <v>6</v>
      </c>
      <c r="E196" s="6">
        <v>3</v>
      </c>
      <c r="F196" s="6">
        <v>5</v>
      </c>
      <c r="G196" s="6">
        <v>4</v>
      </c>
      <c r="H196" s="6">
        <v>5</v>
      </c>
      <c r="I196" s="6">
        <v>7</v>
      </c>
      <c r="J196" s="6">
        <v>4</v>
      </c>
      <c r="K196" s="6">
        <v>3</v>
      </c>
      <c r="L196" s="6">
        <v>4</v>
      </c>
      <c r="M196" s="6">
        <v>4</v>
      </c>
      <c r="N196" s="6">
        <v>6</v>
      </c>
      <c r="O196" s="6">
        <v>4</v>
      </c>
      <c r="P196" s="6">
        <v>4</v>
      </c>
      <c r="Q196" s="6">
        <v>3</v>
      </c>
      <c r="R196" s="6">
        <v>2</v>
      </c>
      <c r="S196" s="6">
        <v>2</v>
      </c>
      <c r="T196" s="6">
        <v>2</v>
      </c>
      <c r="U196" s="6">
        <v>5</v>
      </c>
      <c r="V196" s="6">
        <v>2</v>
      </c>
      <c r="W196" s="6">
        <v>4</v>
      </c>
      <c r="X196" s="6">
        <v>1</v>
      </c>
      <c r="Y196" s="6">
        <v>6</v>
      </c>
      <c r="Z196" s="6">
        <v>2</v>
      </c>
      <c r="AA196" s="6"/>
      <c r="AT196" s="6"/>
      <c r="AU196" s="6"/>
      <c r="AV196" s="6"/>
      <c r="AW196" s="6"/>
    </row>
    <row r="197" spans="1:49" ht="14.45">
      <c r="A197" s="8"/>
      <c r="B197" s="9" t="s">
        <v>37</v>
      </c>
      <c r="C197" s="6">
        <v>4</v>
      </c>
      <c r="D197" s="6">
        <v>7</v>
      </c>
      <c r="E197" s="6">
        <v>5</v>
      </c>
      <c r="F197" s="6">
        <v>8</v>
      </c>
      <c r="G197" s="6">
        <v>5</v>
      </c>
      <c r="H197" s="6">
        <v>9</v>
      </c>
      <c r="I197" s="6">
        <v>4</v>
      </c>
      <c r="J197" s="6">
        <v>9</v>
      </c>
      <c r="K197" s="6">
        <v>4</v>
      </c>
      <c r="L197" s="6">
        <v>9</v>
      </c>
      <c r="M197" s="6">
        <v>2</v>
      </c>
      <c r="N197" s="6">
        <v>4</v>
      </c>
      <c r="O197" s="6">
        <v>1</v>
      </c>
      <c r="P197" s="6">
        <v>3</v>
      </c>
      <c r="Q197" s="6">
        <v>2</v>
      </c>
      <c r="R197" s="6">
        <v>5</v>
      </c>
      <c r="S197" s="6">
        <v>3</v>
      </c>
      <c r="T197" s="6">
        <v>4</v>
      </c>
      <c r="U197" s="6">
        <v>2</v>
      </c>
      <c r="V197" s="6">
        <v>3</v>
      </c>
      <c r="W197" s="6">
        <v>2</v>
      </c>
      <c r="X197" s="6">
        <v>4</v>
      </c>
      <c r="Y197" s="6">
        <v>3</v>
      </c>
      <c r="Z197" s="6">
        <v>4</v>
      </c>
      <c r="AA197" s="6"/>
      <c r="AT197" s="6"/>
      <c r="AU197" s="6"/>
      <c r="AV197" s="6"/>
      <c r="AW197" s="6"/>
    </row>
    <row r="198" spans="1:49" ht="14.45">
      <c r="A198" s="8"/>
      <c r="B198" s="9" t="s">
        <v>38</v>
      </c>
      <c r="C198" s="6">
        <v>4</v>
      </c>
      <c r="D198" s="6">
        <v>5</v>
      </c>
      <c r="E198" s="6">
        <v>5</v>
      </c>
      <c r="F198" s="6">
        <v>4</v>
      </c>
      <c r="G198" s="6">
        <v>1</v>
      </c>
      <c r="H198" s="6">
        <v>4</v>
      </c>
      <c r="I198" s="6">
        <v>2</v>
      </c>
      <c r="J198" s="6">
        <v>5</v>
      </c>
      <c r="K198" s="6">
        <v>4</v>
      </c>
      <c r="L198" s="6">
        <v>4</v>
      </c>
      <c r="M198" s="6">
        <v>4</v>
      </c>
      <c r="N198" s="6">
        <v>4</v>
      </c>
      <c r="O198" s="6">
        <v>3</v>
      </c>
      <c r="P198" s="6">
        <v>4</v>
      </c>
      <c r="Q198" s="6">
        <v>3</v>
      </c>
      <c r="R198" s="6">
        <v>2</v>
      </c>
      <c r="S198" s="6">
        <v>2</v>
      </c>
      <c r="T198" s="6">
        <v>2</v>
      </c>
      <c r="U198" s="6">
        <v>2</v>
      </c>
      <c r="V198" s="6">
        <v>4</v>
      </c>
      <c r="W198" s="6">
        <v>1</v>
      </c>
      <c r="X198" s="6">
        <v>4</v>
      </c>
      <c r="Y198" s="6">
        <v>1</v>
      </c>
      <c r="Z198" s="6">
        <v>2</v>
      </c>
      <c r="AA198" s="6"/>
      <c r="AT198" s="6"/>
      <c r="AU198" s="6"/>
      <c r="AV198" s="6"/>
      <c r="AW198" s="6"/>
    </row>
    <row r="199" spans="1:49" ht="14.45">
      <c r="A199" s="8"/>
      <c r="B199" s="9" t="s">
        <v>39</v>
      </c>
      <c r="C199" s="6">
        <v>0</v>
      </c>
      <c r="D199" s="6">
        <v>1</v>
      </c>
      <c r="E199" s="6">
        <v>0</v>
      </c>
      <c r="F199" s="6">
        <v>1</v>
      </c>
      <c r="G199" s="6">
        <v>1</v>
      </c>
      <c r="H199" s="6">
        <v>1</v>
      </c>
      <c r="I199" s="6">
        <v>1</v>
      </c>
      <c r="J199" s="6">
        <v>1</v>
      </c>
      <c r="K199" s="6">
        <v>1</v>
      </c>
      <c r="L199" s="6">
        <v>1</v>
      </c>
      <c r="M199" s="6">
        <v>1</v>
      </c>
      <c r="N199" s="6">
        <v>2</v>
      </c>
      <c r="O199" s="6">
        <v>2</v>
      </c>
      <c r="P199" s="6">
        <v>2</v>
      </c>
      <c r="Q199" s="6">
        <v>0</v>
      </c>
      <c r="R199" s="6">
        <v>1</v>
      </c>
      <c r="S199" s="6">
        <v>0</v>
      </c>
      <c r="T199" s="6">
        <v>2</v>
      </c>
      <c r="U199" s="6">
        <v>1</v>
      </c>
      <c r="V199" s="6">
        <v>2</v>
      </c>
      <c r="W199" s="6">
        <v>1</v>
      </c>
      <c r="X199" s="6">
        <v>1</v>
      </c>
      <c r="Y199" s="6">
        <v>1</v>
      </c>
      <c r="Z199" s="6">
        <v>1</v>
      </c>
      <c r="AA199" s="6"/>
      <c r="AT199" s="6"/>
      <c r="AU199" s="6"/>
      <c r="AV199" s="6"/>
      <c r="AW199" s="6"/>
    </row>
    <row r="200" spans="1:49" ht="14.45">
      <c r="A200" s="8"/>
      <c r="B200" s="9" t="s">
        <v>40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1</v>
      </c>
      <c r="O200" s="6">
        <v>0</v>
      </c>
      <c r="P200" s="6">
        <v>0</v>
      </c>
      <c r="Q200" s="6">
        <v>1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/>
      <c r="AT200" s="6"/>
      <c r="AU200" s="6"/>
      <c r="AV200" s="6"/>
      <c r="AW200" s="6"/>
    </row>
    <row r="201" spans="1:49" ht="14.45">
      <c r="A201" s="8"/>
      <c r="B201" s="9" t="s">
        <v>41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/>
      <c r="AT201" s="6"/>
      <c r="AU201" s="6"/>
      <c r="AV201" s="6"/>
      <c r="AW201" s="6"/>
    </row>
    <row r="202" spans="1:49" ht="14.45">
      <c r="A202" s="8"/>
      <c r="B202" s="9"/>
      <c r="C202" s="10"/>
      <c r="D202" s="10"/>
      <c r="E202" s="10"/>
      <c r="F202" s="10"/>
      <c r="N202" s="9"/>
      <c r="O202" s="10"/>
      <c r="P202" s="10"/>
      <c r="Q202" s="10"/>
      <c r="R202" s="10"/>
      <c r="T202" s="1"/>
      <c r="U202" s="6"/>
      <c r="V202" s="6"/>
      <c r="X202" s="1"/>
      <c r="Y202" s="6"/>
      <c r="Z202" s="1"/>
      <c r="AA202" s="1"/>
      <c r="AB202" s="6"/>
      <c r="AC202" s="6"/>
      <c r="AD202" s="6"/>
      <c r="AE202" s="6"/>
      <c r="AG202" s="1"/>
      <c r="AH202" s="6"/>
      <c r="AI202" s="6"/>
      <c r="AJ202" s="6"/>
      <c r="AK202" s="6"/>
      <c r="AM202" s="1"/>
      <c r="AN202" s="6"/>
      <c r="AO202" s="6"/>
      <c r="AP202" s="6"/>
      <c r="AQ202" s="6"/>
      <c r="AT202" s="6"/>
      <c r="AU202" s="6"/>
      <c r="AV202" s="6"/>
      <c r="AW202" s="6"/>
    </row>
    <row r="203" spans="1:49" ht="14.45">
      <c r="C203" s="9" t="s">
        <v>6</v>
      </c>
      <c r="D203" s="8"/>
      <c r="E203" s="9" t="s">
        <v>7</v>
      </c>
      <c r="F203" s="8"/>
      <c r="G203" s="9" t="s">
        <v>8</v>
      </c>
      <c r="H203" s="8"/>
      <c r="I203" s="9" t="s">
        <v>42</v>
      </c>
      <c r="J203" s="8"/>
      <c r="K203" s="9" t="s">
        <v>9</v>
      </c>
      <c r="L203" s="8"/>
      <c r="M203" s="9" t="s">
        <v>10</v>
      </c>
      <c r="N203" s="8"/>
      <c r="O203" s="9" t="s">
        <v>11</v>
      </c>
      <c r="P203" s="8"/>
      <c r="Q203" s="9" t="s">
        <v>12</v>
      </c>
      <c r="R203" s="8"/>
      <c r="S203" s="9" t="s">
        <v>43</v>
      </c>
      <c r="T203" s="8"/>
      <c r="U203" s="9" t="s">
        <v>13</v>
      </c>
      <c r="V203" s="8"/>
      <c r="W203" s="9" t="s">
        <v>14</v>
      </c>
      <c r="X203" s="8"/>
      <c r="Y203" s="9" t="s">
        <v>15</v>
      </c>
      <c r="Z203" s="8"/>
      <c r="AA203" s="8"/>
      <c r="AB203" s="9" t="s">
        <v>16</v>
      </c>
      <c r="AC203" s="8"/>
      <c r="AD203" s="6"/>
      <c r="AE203" s="6"/>
      <c r="AG203" s="1"/>
      <c r="AH203" s="6"/>
      <c r="AI203" s="6"/>
      <c r="AJ203" s="6"/>
      <c r="AK203" s="6"/>
      <c r="AM203" s="1"/>
      <c r="AN203" s="6"/>
      <c r="AO203" s="6"/>
      <c r="AP203" s="6"/>
      <c r="AQ203" s="6"/>
      <c r="AT203" s="6"/>
      <c r="AU203" s="6"/>
      <c r="AV203" s="6"/>
      <c r="AW203" s="6"/>
    </row>
    <row r="204" spans="1:49" ht="14.45">
      <c r="C204" s="9" t="s">
        <v>18</v>
      </c>
      <c r="D204" s="9" t="s">
        <v>19</v>
      </c>
      <c r="E204" s="9" t="s">
        <v>18</v>
      </c>
      <c r="F204" s="9" t="s">
        <v>19</v>
      </c>
      <c r="G204" s="9" t="s">
        <v>18</v>
      </c>
      <c r="H204" s="9" t="s">
        <v>19</v>
      </c>
      <c r="I204" s="9" t="s">
        <v>18</v>
      </c>
      <c r="J204" s="9" t="s">
        <v>19</v>
      </c>
      <c r="K204" s="9" t="s">
        <v>18</v>
      </c>
      <c r="L204" s="9" t="s">
        <v>19</v>
      </c>
      <c r="M204" s="9" t="s">
        <v>18</v>
      </c>
      <c r="N204" s="9" t="s">
        <v>19</v>
      </c>
      <c r="O204" s="9" t="s">
        <v>18</v>
      </c>
      <c r="P204" s="9" t="s">
        <v>19</v>
      </c>
      <c r="Q204" s="9" t="s">
        <v>18</v>
      </c>
      <c r="R204" s="9" t="s">
        <v>19</v>
      </c>
      <c r="S204" s="9" t="s">
        <v>18</v>
      </c>
      <c r="T204" s="9" t="s">
        <v>19</v>
      </c>
      <c r="U204" s="9" t="s">
        <v>18</v>
      </c>
      <c r="V204" s="9" t="s">
        <v>19</v>
      </c>
      <c r="W204" s="9" t="s">
        <v>18</v>
      </c>
      <c r="X204" s="9" t="s">
        <v>19</v>
      </c>
      <c r="Y204" s="9" t="s">
        <v>18</v>
      </c>
      <c r="Z204" s="9" t="s">
        <v>19</v>
      </c>
      <c r="AA204" s="1" t="s">
        <v>20</v>
      </c>
      <c r="AB204" s="9" t="s">
        <v>18</v>
      </c>
      <c r="AC204" s="9" t="s">
        <v>19</v>
      </c>
      <c r="AD204" s="1" t="s">
        <v>20</v>
      </c>
      <c r="AE204" s="6"/>
      <c r="AG204" s="1"/>
      <c r="AH204" s="6"/>
      <c r="AI204" s="6"/>
      <c r="AJ204" s="6"/>
      <c r="AK204" s="6"/>
      <c r="AM204" s="1"/>
      <c r="AN204" s="6"/>
      <c r="AO204" s="6"/>
      <c r="AP204" s="6"/>
      <c r="AQ204" s="6"/>
      <c r="AT204" s="6"/>
      <c r="AU204" s="6"/>
      <c r="AV204" s="6"/>
      <c r="AW204" s="6"/>
    </row>
    <row r="205" spans="1:49" ht="14.45">
      <c r="A205" s="9" t="s">
        <v>52</v>
      </c>
      <c r="B205" s="9" t="s">
        <v>21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1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1</v>
      </c>
      <c r="Q205" s="10">
        <v>1</v>
      </c>
      <c r="R205" s="10">
        <v>1</v>
      </c>
      <c r="S205" s="10">
        <v>0</v>
      </c>
      <c r="T205" s="10">
        <v>0</v>
      </c>
      <c r="U205" s="10">
        <v>0</v>
      </c>
      <c r="V205" s="10">
        <v>0</v>
      </c>
      <c r="W205" s="6">
        <v>0</v>
      </c>
      <c r="X205" s="6">
        <v>0</v>
      </c>
      <c r="Y205" s="6">
        <v>0</v>
      </c>
      <c r="Z205" s="6">
        <v>0</v>
      </c>
      <c r="AA205" s="6"/>
      <c r="AB205" s="6">
        <v>0</v>
      </c>
      <c r="AC205" s="6">
        <v>1</v>
      </c>
      <c r="AD205" s="6"/>
      <c r="AE205" s="6"/>
      <c r="AG205" s="1"/>
      <c r="AH205" s="6"/>
      <c r="AI205" s="6"/>
      <c r="AJ205" s="6"/>
      <c r="AK205" s="6"/>
      <c r="AM205" s="1"/>
      <c r="AN205" s="6"/>
      <c r="AO205" s="6"/>
      <c r="AP205" s="6"/>
      <c r="AQ205" s="6"/>
      <c r="AT205" s="6"/>
      <c r="AU205" s="6"/>
      <c r="AV205" s="6"/>
      <c r="AW205" s="6"/>
    </row>
    <row r="206" spans="1:49" ht="14.45">
      <c r="A206" s="8"/>
      <c r="B206" s="9" t="s">
        <v>22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2</v>
      </c>
      <c r="W206" s="6">
        <v>0</v>
      </c>
      <c r="X206" s="6">
        <v>1</v>
      </c>
      <c r="Y206" s="6">
        <v>0</v>
      </c>
      <c r="Z206" s="6">
        <v>1</v>
      </c>
      <c r="AA206" s="6"/>
      <c r="AB206" s="6">
        <v>0</v>
      </c>
      <c r="AC206" s="6">
        <v>1</v>
      </c>
      <c r="AD206" s="6"/>
      <c r="AE206" s="6"/>
      <c r="AG206" s="1"/>
      <c r="AH206" s="6"/>
      <c r="AI206" s="6"/>
      <c r="AJ206" s="6"/>
      <c r="AK206" s="6"/>
      <c r="AM206" s="1"/>
      <c r="AN206" s="6"/>
      <c r="AO206" s="6"/>
      <c r="AP206" s="6"/>
      <c r="AQ206" s="6"/>
      <c r="AT206" s="6"/>
      <c r="AU206" s="6"/>
      <c r="AV206" s="6"/>
      <c r="AW206" s="6"/>
    </row>
    <row r="207" spans="1:49" ht="14.45">
      <c r="A207" s="8"/>
      <c r="B207" s="9" t="s">
        <v>23</v>
      </c>
      <c r="C207" s="10">
        <v>0</v>
      </c>
      <c r="D207" s="10">
        <v>1</v>
      </c>
      <c r="E207" s="10">
        <v>0</v>
      </c>
      <c r="F207" s="10">
        <v>0</v>
      </c>
      <c r="G207" s="10">
        <v>0</v>
      </c>
      <c r="H207" s="10">
        <v>0</v>
      </c>
      <c r="I207" s="10">
        <v>1</v>
      </c>
      <c r="J207" s="10">
        <v>0</v>
      </c>
      <c r="K207" s="10">
        <v>1</v>
      </c>
      <c r="L207" s="10">
        <v>1</v>
      </c>
      <c r="M207" s="10">
        <v>1</v>
      </c>
      <c r="N207" s="10">
        <v>1</v>
      </c>
      <c r="O207" s="10">
        <v>1</v>
      </c>
      <c r="P207" s="10">
        <v>1</v>
      </c>
      <c r="Q207" s="10">
        <v>0</v>
      </c>
      <c r="R207" s="10">
        <v>1</v>
      </c>
      <c r="S207" s="10">
        <v>0</v>
      </c>
      <c r="T207" s="10">
        <v>1</v>
      </c>
      <c r="U207" s="10">
        <v>0</v>
      </c>
      <c r="V207" s="10">
        <v>0</v>
      </c>
      <c r="W207" s="6">
        <v>0</v>
      </c>
      <c r="X207" s="6">
        <v>1</v>
      </c>
      <c r="Y207" s="6">
        <v>0</v>
      </c>
      <c r="Z207" s="6">
        <v>1</v>
      </c>
      <c r="AA207" s="6"/>
      <c r="AB207" s="6">
        <v>0</v>
      </c>
      <c r="AC207" s="6">
        <v>1</v>
      </c>
      <c r="AD207" s="6"/>
      <c r="AE207" s="6"/>
      <c r="AG207" s="1"/>
      <c r="AH207" s="6"/>
      <c r="AI207" s="6"/>
      <c r="AJ207" s="6"/>
      <c r="AK207" s="6"/>
      <c r="AM207" s="1"/>
      <c r="AN207" s="6"/>
      <c r="AO207" s="6"/>
      <c r="AP207" s="6"/>
      <c r="AQ207" s="6"/>
      <c r="AT207" s="6"/>
      <c r="AU207" s="6"/>
      <c r="AV207" s="6"/>
      <c r="AW207" s="6"/>
    </row>
    <row r="208" spans="1:49" ht="14.45">
      <c r="A208" s="8"/>
      <c r="B208" s="9" t="s">
        <v>24</v>
      </c>
      <c r="C208" s="10">
        <v>2</v>
      </c>
      <c r="D208" s="10">
        <v>4</v>
      </c>
      <c r="E208" s="10">
        <v>1</v>
      </c>
      <c r="F208" s="10">
        <v>5</v>
      </c>
      <c r="G208" s="10">
        <v>1</v>
      </c>
      <c r="H208" s="10">
        <v>3</v>
      </c>
      <c r="I208" s="10">
        <v>0</v>
      </c>
      <c r="J208" s="10">
        <v>2</v>
      </c>
      <c r="K208" s="10">
        <v>0</v>
      </c>
      <c r="L208" s="10">
        <v>3</v>
      </c>
      <c r="M208" s="10">
        <v>0</v>
      </c>
      <c r="N208" s="10">
        <v>3</v>
      </c>
      <c r="O208" s="10">
        <v>0</v>
      </c>
      <c r="P208" s="10">
        <v>1</v>
      </c>
      <c r="Q208" s="10">
        <v>1</v>
      </c>
      <c r="R208" s="10">
        <v>0</v>
      </c>
      <c r="S208" s="10">
        <v>1</v>
      </c>
      <c r="T208" s="10">
        <v>0</v>
      </c>
      <c r="U208" s="10">
        <v>1</v>
      </c>
      <c r="V208" s="10">
        <v>1</v>
      </c>
      <c r="W208" s="6">
        <v>1</v>
      </c>
      <c r="X208" s="6">
        <v>1</v>
      </c>
      <c r="Y208" s="6">
        <v>2</v>
      </c>
      <c r="Z208" s="6">
        <v>1</v>
      </c>
      <c r="AA208" s="6"/>
      <c r="AB208" s="6">
        <v>1</v>
      </c>
      <c r="AC208" s="6">
        <v>1</v>
      </c>
      <c r="AD208" s="6"/>
      <c r="AE208" s="6"/>
      <c r="AG208" s="1"/>
      <c r="AH208" s="6"/>
      <c r="AI208" s="6"/>
      <c r="AJ208" s="6"/>
      <c r="AK208" s="6"/>
      <c r="AM208" s="1"/>
      <c r="AN208" s="6"/>
      <c r="AO208" s="6"/>
      <c r="AP208" s="6"/>
      <c r="AQ208" s="6"/>
      <c r="AT208" s="6"/>
      <c r="AU208" s="6"/>
      <c r="AV208" s="6"/>
      <c r="AW208" s="6"/>
    </row>
    <row r="209" spans="1:49" ht="14.45">
      <c r="A209" s="8"/>
      <c r="B209" s="9" t="s">
        <v>25</v>
      </c>
      <c r="C209" s="10">
        <v>3</v>
      </c>
      <c r="D209" s="10">
        <v>2</v>
      </c>
      <c r="E209" s="10">
        <v>2</v>
      </c>
      <c r="F209" s="10">
        <v>0</v>
      </c>
      <c r="G209" s="10">
        <v>2</v>
      </c>
      <c r="H209" s="10">
        <v>1</v>
      </c>
      <c r="I209" s="10">
        <v>3</v>
      </c>
      <c r="J209" s="10">
        <v>3</v>
      </c>
      <c r="K209" s="10">
        <v>2</v>
      </c>
      <c r="L209" s="10">
        <v>2</v>
      </c>
      <c r="M209" s="10">
        <v>2</v>
      </c>
      <c r="N209" s="10">
        <v>2</v>
      </c>
      <c r="O209" s="10">
        <v>1</v>
      </c>
      <c r="P209" s="10">
        <v>3</v>
      </c>
      <c r="Q209" s="10">
        <v>1</v>
      </c>
      <c r="R209" s="10">
        <v>4</v>
      </c>
      <c r="S209" s="10">
        <v>0</v>
      </c>
      <c r="T209" s="10">
        <v>2</v>
      </c>
      <c r="U209" s="10">
        <v>0</v>
      </c>
      <c r="V209" s="10">
        <v>1</v>
      </c>
      <c r="W209" s="6">
        <v>1</v>
      </c>
      <c r="X209" s="6">
        <v>2</v>
      </c>
      <c r="Y209" s="6">
        <v>2</v>
      </c>
      <c r="Z209" s="6">
        <v>1</v>
      </c>
      <c r="AA209" s="6"/>
      <c r="AB209" s="6">
        <v>2</v>
      </c>
      <c r="AC209" s="6">
        <v>2</v>
      </c>
      <c r="AD209" s="6"/>
      <c r="AE209" s="6"/>
      <c r="AG209" s="1"/>
      <c r="AH209" s="6"/>
      <c r="AI209" s="6"/>
      <c r="AJ209" s="6"/>
      <c r="AK209" s="6"/>
      <c r="AM209" s="1"/>
      <c r="AN209" s="6"/>
      <c r="AO209" s="6"/>
      <c r="AP209" s="6"/>
      <c r="AQ209" s="6"/>
      <c r="AT209" s="6"/>
      <c r="AU209" s="6"/>
      <c r="AV209" s="6"/>
      <c r="AW209" s="6"/>
    </row>
    <row r="210" spans="1:49" ht="14.45">
      <c r="A210" s="8"/>
      <c r="B210" s="9" t="s">
        <v>26</v>
      </c>
      <c r="C210" s="10">
        <v>1</v>
      </c>
      <c r="D210" s="10">
        <v>0</v>
      </c>
      <c r="E210" s="10">
        <v>3</v>
      </c>
      <c r="F210" s="10">
        <v>1</v>
      </c>
      <c r="G210" s="10">
        <v>1</v>
      </c>
      <c r="H210" s="10">
        <v>1</v>
      </c>
      <c r="I210" s="10">
        <v>1</v>
      </c>
      <c r="J210" s="10">
        <v>0</v>
      </c>
      <c r="K210" s="10">
        <v>2</v>
      </c>
      <c r="L210" s="10">
        <v>0</v>
      </c>
      <c r="M210" s="10">
        <v>3</v>
      </c>
      <c r="N210" s="10">
        <v>0</v>
      </c>
      <c r="O210" s="10">
        <v>1</v>
      </c>
      <c r="P210" s="10">
        <v>0</v>
      </c>
      <c r="Q210" s="10">
        <v>1</v>
      </c>
      <c r="R210" s="10">
        <v>0</v>
      </c>
      <c r="S210" s="10">
        <v>2</v>
      </c>
      <c r="T210" s="10">
        <v>1</v>
      </c>
      <c r="U210" s="10">
        <v>2</v>
      </c>
      <c r="V210" s="10">
        <v>1</v>
      </c>
      <c r="W210" s="6">
        <v>2</v>
      </c>
      <c r="X210" s="6">
        <v>0</v>
      </c>
      <c r="Y210" s="6">
        <v>1</v>
      </c>
      <c r="Z210" s="6">
        <v>2</v>
      </c>
      <c r="AA210" s="6"/>
      <c r="AB210" s="6">
        <v>2</v>
      </c>
      <c r="AC210" s="6">
        <v>1</v>
      </c>
      <c r="AD210" s="6"/>
      <c r="AE210" s="6"/>
      <c r="AG210" s="1"/>
      <c r="AH210" s="6"/>
      <c r="AI210" s="6"/>
      <c r="AJ210" s="6"/>
      <c r="AK210" s="6"/>
      <c r="AM210" s="1"/>
      <c r="AN210" s="6"/>
      <c r="AO210" s="6"/>
      <c r="AP210" s="6"/>
      <c r="AQ210" s="6"/>
      <c r="AT210" s="6"/>
      <c r="AU210" s="6"/>
      <c r="AV210" s="6"/>
      <c r="AW210" s="6"/>
    </row>
    <row r="211" spans="1:49" ht="14.45">
      <c r="A211" s="8"/>
      <c r="B211" s="9" t="s">
        <v>27</v>
      </c>
      <c r="C211" s="10">
        <v>1</v>
      </c>
      <c r="D211" s="10">
        <v>0</v>
      </c>
      <c r="E211" s="10">
        <v>1</v>
      </c>
      <c r="F211" s="10">
        <v>0</v>
      </c>
      <c r="G211" s="10">
        <v>0</v>
      </c>
      <c r="H211" s="10">
        <v>1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1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6">
        <v>0</v>
      </c>
      <c r="X211" s="6">
        <v>0</v>
      </c>
      <c r="Y211" s="6">
        <v>1</v>
      </c>
      <c r="Z211" s="6">
        <v>0</v>
      </c>
      <c r="AA211" s="6"/>
      <c r="AB211" s="6">
        <v>0</v>
      </c>
      <c r="AC211" s="6">
        <v>0</v>
      </c>
      <c r="AD211" s="6"/>
      <c r="AE211" s="6"/>
      <c r="AG211" s="1"/>
      <c r="AH211" s="6"/>
      <c r="AI211" s="6"/>
      <c r="AJ211" s="6"/>
      <c r="AK211" s="6"/>
      <c r="AM211" s="1"/>
      <c r="AN211" s="6"/>
      <c r="AO211" s="6"/>
      <c r="AP211" s="6"/>
      <c r="AQ211" s="6"/>
      <c r="AT211" s="6"/>
      <c r="AU211" s="6"/>
      <c r="AV211" s="6"/>
      <c r="AW211" s="6"/>
    </row>
    <row r="212" spans="1:49" ht="14.45">
      <c r="A212" s="8"/>
      <c r="B212" s="9" t="s">
        <v>28</v>
      </c>
      <c r="C212" s="10">
        <v>2</v>
      </c>
      <c r="D212" s="10">
        <v>0</v>
      </c>
      <c r="E212" s="10">
        <v>2</v>
      </c>
      <c r="F212" s="10">
        <v>0</v>
      </c>
      <c r="G212" s="10">
        <v>2</v>
      </c>
      <c r="H212" s="10">
        <v>0</v>
      </c>
      <c r="I212" s="10">
        <v>1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1</v>
      </c>
      <c r="P212" s="10">
        <v>1</v>
      </c>
      <c r="Q212" s="10">
        <v>1</v>
      </c>
      <c r="R212" s="10">
        <v>2</v>
      </c>
      <c r="S212" s="10">
        <v>1</v>
      </c>
      <c r="T212" s="10">
        <v>2</v>
      </c>
      <c r="U212" s="10">
        <v>0</v>
      </c>
      <c r="V212" s="10">
        <v>0</v>
      </c>
      <c r="W212" s="6">
        <v>0</v>
      </c>
      <c r="X212" s="6">
        <v>0</v>
      </c>
      <c r="Y212" s="6">
        <v>1</v>
      </c>
      <c r="Z212" s="6">
        <v>0</v>
      </c>
      <c r="AA212" s="6"/>
      <c r="AB212" s="6">
        <v>1</v>
      </c>
      <c r="AC212" s="6">
        <v>0</v>
      </c>
      <c r="AD212" s="6"/>
      <c r="AE212" s="6"/>
      <c r="AG212" s="1"/>
      <c r="AH212" s="6"/>
      <c r="AI212" s="6"/>
      <c r="AJ212" s="6"/>
      <c r="AK212" s="6"/>
      <c r="AM212" s="1"/>
      <c r="AN212" s="6"/>
      <c r="AO212" s="6"/>
      <c r="AP212" s="6"/>
      <c r="AQ212" s="6"/>
      <c r="AT212" s="6"/>
      <c r="AU212" s="6"/>
      <c r="AV212" s="6"/>
      <c r="AW212" s="6"/>
    </row>
    <row r="213" spans="1:49" ht="14.45">
      <c r="A213" s="8"/>
      <c r="B213" s="9" t="s">
        <v>29</v>
      </c>
      <c r="C213" s="10">
        <v>1</v>
      </c>
      <c r="D213" s="10">
        <v>1</v>
      </c>
      <c r="E213" s="10">
        <v>1</v>
      </c>
      <c r="F213" s="10">
        <v>1</v>
      </c>
      <c r="G213" s="10">
        <v>1</v>
      </c>
      <c r="H213" s="10">
        <v>0</v>
      </c>
      <c r="I213" s="10">
        <v>2</v>
      </c>
      <c r="J213" s="10">
        <v>1</v>
      </c>
      <c r="K213" s="10">
        <v>3</v>
      </c>
      <c r="L213" s="10">
        <v>1</v>
      </c>
      <c r="M213" s="10">
        <v>2</v>
      </c>
      <c r="N213" s="10">
        <v>1</v>
      </c>
      <c r="O213" s="10">
        <v>2</v>
      </c>
      <c r="P213" s="10">
        <v>1</v>
      </c>
      <c r="Q213" s="10">
        <v>2</v>
      </c>
      <c r="R213" s="10">
        <v>0</v>
      </c>
      <c r="S213" s="10">
        <v>1</v>
      </c>
      <c r="T213" s="10">
        <v>0</v>
      </c>
      <c r="U213" s="10">
        <v>1</v>
      </c>
      <c r="V213" s="10">
        <v>2</v>
      </c>
      <c r="W213" s="6">
        <v>2</v>
      </c>
      <c r="X213" s="6">
        <v>2</v>
      </c>
      <c r="Y213" s="6">
        <v>1</v>
      </c>
      <c r="Z213" s="6">
        <v>2</v>
      </c>
      <c r="AA213" s="6"/>
      <c r="AB213" s="6">
        <v>1</v>
      </c>
      <c r="AC213" s="6">
        <v>2</v>
      </c>
      <c r="AD213" s="6"/>
      <c r="AE213" s="6"/>
      <c r="AG213" s="1"/>
      <c r="AH213" s="6"/>
      <c r="AI213" s="6"/>
      <c r="AJ213" s="6"/>
      <c r="AK213" s="6"/>
      <c r="AM213" s="1"/>
      <c r="AN213" s="6"/>
      <c r="AO213" s="6"/>
      <c r="AP213" s="6"/>
      <c r="AQ213" s="6"/>
      <c r="AT213" s="6"/>
      <c r="AU213" s="6"/>
      <c r="AV213" s="6"/>
      <c r="AW213" s="6"/>
    </row>
    <row r="214" spans="1:49" ht="14.45">
      <c r="A214" s="8"/>
      <c r="B214" s="9" t="s">
        <v>30</v>
      </c>
      <c r="C214" s="10">
        <v>3</v>
      </c>
      <c r="D214" s="10">
        <v>3</v>
      </c>
      <c r="E214" s="10">
        <v>3</v>
      </c>
      <c r="F214" s="10">
        <v>2</v>
      </c>
      <c r="G214" s="10">
        <v>3</v>
      </c>
      <c r="H214" s="10">
        <v>3</v>
      </c>
      <c r="I214" s="10">
        <v>3</v>
      </c>
      <c r="J214" s="10">
        <v>2</v>
      </c>
      <c r="K214" s="10">
        <v>1</v>
      </c>
      <c r="L214" s="10">
        <v>1</v>
      </c>
      <c r="M214" s="10">
        <v>2</v>
      </c>
      <c r="N214" s="10">
        <v>1</v>
      </c>
      <c r="O214" s="10">
        <v>2</v>
      </c>
      <c r="P214" s="10">
        <v>1</v>
      </c>
      <c r="Q214" s="10">
        <v>1</v>
      </c>
      <c r="R214" s="10">
        <v>1</v>
      </c>
      <c r="S214" s="10">
        <v>2</v>
      </c>
      <c r="T214" s="10">
        <v>1</v>
      </c>
      <c r="U214" s="10">
        <v>3</v>
      </c>
      <c r="V214" s="10">
        <v>1</v>
      </c>
      <c r="W214" s="6">
        <v>2</v>
      </c>
      <c r="X214" s="6">
        <v>1</v>
      </c>
      <c r="Y214" s="6">
        <v>4</v>
      </c>
      <c r="Z214" s="6">
        <v>2</v>
      </c>
      <c r="AA214" s="6"/>
      <c r="AB214" s="6">
        <v>3</v>
      </c>
      <c r="AC214" s="6">
        <v>1</v>
      </c>
      <c r="AD214" s="6"/>
      <c r="AE214" s="6"/>
      <c r="AG214" s="1"/>
      <c r="AH214" s="6"/>
      <c r="AI214" s="6"/>
      <c r="AJ214" s="6"/>
      <c r="AK214" s="6"/>
      <c r="AM214" s="1"/>
      <c r="AN214" s="6"/>
      <c r="AO214" s="6"/>
      <c r="AP214" s="6"/>
      <c r="AQ214" s="6"/>
      <c r="AT214" s="6"/>
      <c r="AU214" s="6"/>
      <c r="AV214" s="6"/>
      <c r="AW214" s="6"/>
    </row>
    <row r="215" spans="1:49" ht="14.45">
      <c r="A215" s="8"/>
      <c r="B215" s="9" t="s">
        <v>31</v>
      </c>
      <c r="C215" s="10">
        <v>2</v>
      </c>
      <c r="D215" s="10">
        <v>0</v>
      </c>
      <c r="E215" s="10">
        <v>1</v>
      </c>
      <c r="F215" s="10">
        <v>1</v>
      </c>
      <c r="G215" s="10">
        <v>2</v>
      </c>
      <c r="H215" s="10">
        <v>1</v>
      </c>
      <c r="I215" s="10">
        <v>2</v>
      </c>
      <c r="J215" s="10">
        <v>2</v>
      </c>
      <c r="K215" s="10">
        <v>5</v>
      </c>
      <c r="L215" s="10">
        <v>5</v>
      </c>
      <c r="M215" s="10">
        <v>4</v>
      </c>
      <c r="N215" s="10">
        <v>5</v>
      </c>
      <c r="O215" s="10">
        <v>3</v>
      </c>
      <c r="P215" s="10">
        <v>4</v>
      </c>
      <c r="Q215" s="10">
        <v>2</v>
      </c>
      <c r="R215" s="10">
        <v>4</v>
      </c>
      <c r="S215" s="10">
        <v>2</v>
      </c>
      <c r="T215" s="10">
        <v>3</v>
      </c>
      <c r="U215" s="10">
        <v>0</v>
      </c>
      <c r="V215" s="10">
        <v>1</v>
      </c>
      <c r="W215" s="6">
        <v>1</v>
      </c>
      <c r="X215" s="6">
        <v>1</v>
      </c>
      <c r="Y215" s="6">
        <v>1</v>
      </c>
      <c r="Z215" s="6">
        <v>1</v>
      </c>
      <c r="AA215" s="6"/>
      <c r="AB215" s="6">
        <v>2</v>
      </c>
      <c r="AC215" s="6">
        <v>1</v>
      </c>
      <c r="AD215" s="6"/>
      <c r="AE215" s="6"/>
      <c r="AG215" s="1"/>
      <c r="AH215" s="6"/>
      <c r="AI215" s="6"/>
      <c r="AJ215" s="6"/>
      <c r="AK215" s="6"/>
      <c r="AM215" s="1"/>
      <c r="AN215" s="6"/>
      <c r="AO215" s="6"/>
      <c r="AP215" s="6"/>
      <c r="AQ215" s="6"/>
      <c r="AT215" s="6"/>
      <c r="AU215" s="6"/>
      <c r="AV215" s="6"/>
      <c r="AW215" s="6"/>
    </row>
    <row r="216" spans="1:49" ht="14.45">
      <c r="A216" s="8"/>
      <c r="B216" s="9" t="s">
        <v>32</v>
      </c>
      <c r="C216" s="10">
        <v>4</v>
      </c>
      <c r="D216" s="10">
        <v>4</v>
      </c>
      <c r="E216" s="10">
        <v>3</v>
      </c>
      <c r="F216" s="10">
        <v>3</v>
      </c>
      <c r="G216" s="10">
        <v>2</v>
      </c>
      <c r="H216" s="10">
        <v>3</v>
      </c>
      <c r="I216" s="10">
        <v>2</v>
      </c>
      <c r="J216" s="10">
        <v>3</v>
      </c>
      <c r="K216" s="10">
        <v>2</v>
      </c>
      <c r="L216" s="10">
        <v>2</v>
      </c>
      <c r="M216" s="10">
        <v>2</v>
      </c>
      <c r="N216" s="10">
        <v>1</v>
      </c>
      <c r="O216" s="10">
        <v>2</v>
      </c>
      <c r="P216" s="10">
        <v>2</v>
      </c>
      <c r="Q216" s="10">
        <v>3</v>
      </c>
      <c r="R216" s="10">
        <v>3</v>
      </c>
      <c r="S216" s="10">
        <v>3</v>
      </c>
      <c r="T216" s="10">
        <v>3</v>
      </c>
      <c r="U216" s="10">
        <v>5</v>
      </c>
      <c r="V216" s="10">
        <v>5</v>
      </c>
      <c r="W216" s="6">
        <v>4</v>
      </c>
      <c r="X216" s="6">
        <v>5</v>
      </c>
      <c r="Y216" s="6">
        <v>3</v>
      </c>
      <c r="Z216" s="6">
        <v>4</v>
      </c>
      <c r="AA216" s="6"/>
      <c r="AB216" s="6">
        <v>3</v>
      </c>
      <c r="AC216" s="6">
        <v>4</v>
      </c>
      <c r="AD216" s="6"/>
      <c r="AE216" s="6"/>
      <c r="AG216" s="1"/>
      <c r="AH216" s="6"/>
      <c r="AI216" s="6"/>
      <c r="AJ216" s="6"/>
      <c r="AK216" s="6"/>
      <c r="AM216" s="1"/>
      <c r="AN216" s="6"/>
      <c r="AO216" s="6"/>
      <c r="AP216" s="6"/>
      <c r="AQ216" s="6"/>
      <c r="AT216" s="6"/>
      <c r="AU216" s="6"/>
      <c r="AV216" s="6"/>
      <c r="AW216" s="6"/>
    </row>
    <row r="217" spans="1:49" ht="14.45">
      <c r="A217" s="8"/>
      <c r="B217" s="9" t="s">
        <v>33</v>
      </c>
      <c r="C217" s="10">
        <v>2</v>
      </c>
      <c r="D217" s="10">
        <v>5</v>
      </c>
      <c r="E217" s="10">
        <v>2</v>
      </c>
      <c r="F217" s="10">
        <v>3</v>
      </c>
      <c r="G217" s="10">
        <v>3</v>
      </c>
      <c r="H217" s="10">
        <v>4</v>
      </c>
      <c r="I217" s="10">
        <v>3</v>
      </c>
      <c r="J217" s="10">
        <v>4</v>
      </c>
      <c r="K217" s="10">
        <v>3</v>
      </c>
      <c r="L217" s="10">
        <v>4</v>
      </c>
      <c r="M217" s="10">
        <v>4</v>
      </c>
      <c r="N217" s="10">
        <v>5</v>
      </c>
      <c r="O217" s="10">
        <v>3</v>
      </c>
      <c r="P217" s="10">
        <v>4</v>
      </c>
      <c r="Q217" s="10">
        <v>2</v>
      </c>
      <c r="R217" s="10">
        <v>2</v>
      </c>
      <c r="S217" s="10">
        <v>2</v>
      </c>
      <c r="T217" s="10">
        <v>3</v>
      </c>
      <c r="U217" s="10">
        <v>2</v>
      </c>
      <c r="V217" s="10">
        <v>2</v>
      </c>
      <c r="W217" s="6">
        <v>2</v>
      </c>
      <c r="X217" s="6">
        <v>1</v>
      </c>
      <c r="Y217" s="6">
        <v>2</v>
      </c>
      <c r="Z217" s="6">
        <v>2</v>
      </c>
      <c r="AA217" s="6"/>
      <c r="AB217" s="6">
        <v>3</v>
      </c>
      <c r="AC217" s="6">
        <v>2</v>
      </c>
      <c r="AD217" s="6"/>
      <c r="AE217" s="6"/>
      <c r="AG217" s="1"/>
      <c r="AH217" s="6"/>
      <c r="AI217" s="6"/>
      <c r="AJ217" s="6"/>
      <c r="AK217" s="6"/>
      <c r="AM217" s="1"/>
      <c r="AN217" s="6"/>
      <c r="AO217" s="6"/>
      <c r="AP217" s="6"/>
      <c r="AQ217" s="6"/>
      <c r="AT217" s="6"/>
      <c r="AU217" s="6"/>
      <c r="AV217" s="6"/>
      <c r="AW217" s="6"/>
    </row>
    <row r="218" spans="1:49" ht="14.45">
      <c r="A218" s="8"/>
      <c r="B218" s="9" t="s">
        <v>34</v>
      </c>
      <c r="C218" s="10">
        <v>2</v>
      </c>
      <c r="D218" s="10">
        <v>1</v>
      </c>
      <c r="E218" s="10">
        <v>4</v>
      </c>
      <c r="F218" s="10">
        <v>4</v>
      </c>
      <c r="G218" s="10">
        <v>5</v>
      </c>
      <c r="H218" s="10">
        <v>4</v>
      </c>
      <c r="I218" s="10">
        <v>4</v>
      </c>
      <c r="J218" s="10">
        <v>5</v>
      </c>
      <c r="K218" s="10">
        <v>2</v>
      </c>
      <c r="L218" s="10">
        <v>5</v>
      </c>
      <c r="M218" s="10">
        <v>2</v>
      </c>
      <c r="N218" s="10">
        <v>5</v>
      </c>
      <c r="O218" s="10">
        <v>2</v>
      </c>
      <c r="P218" s="10">
        <v>3</v>
      </c>
      <c r="Q218" s="10">
        <v>3</v>
      </c>
      <c r="R218" s="10">
        <v>4</v>
      </c>
      <c r="S218" s="10">
        <v>3</v>
      </c>
      <c r="T218" s="10">
        <v>3</v>
      </c>
      <c r="U218" s="10">
        <v>3</v>
      </c>
      <c r="V218" s="10">
        <v>3</v>
      </c>
      <c r="W218" s="6">
        <v>4</v>
      </c>
      <c r="X218" s="6">
        <v>4</v>
      </c>
      <c r="Y218" s="6">
        <v>3</v>
      </c>
      <c r="Z218" s="6">
        <v>3</v>
      </c>
      <c r="AA218" s="6"/>
      <c r="AB218" s="6">
        <v>2</v>
      </c>
      <c r="AC218" s="6">
        <v>2</v>
      </c>
      <c r="AD218" s="6"/>
      <c r="AE218" s="6"/>
      <c r="AG218" s="1"/>
      <c r="AH218" s="6"/>
      <c r="AI218" s="6"/>
      <c r="AJ218" s="6"/>
      <c r="AK218" s="6"/>
      <c r="AM218" s="1"/>
      <c r="AN218" s="6"/>
      <c r="AO218" s="6"/>
      <c r="AP218" s="6"/>
      <c r="AQ218" s="6"/>
      <c r="AT218" s="6"/>
      <c r="AU218" s="6"/>
      <c r="AV218" s="6"/>
      <c r="AW218" s="6"/>
    </row>
    <row r="219" spans="1:49" ht="14.45">
      <c r="A219" s="8"/>
      <c r="B219" s="9" t="s">
        <v>35</v>
      </c>
      <c r="C219" s="10">
        <v>1</v>
      </c>
      <c r="D219" s="10">
        <v>2</v>
      </c>
      <c r="E219" s="10">
        <v>0</v>
      </c>
      <c r="F219" s="10">
        <v>2</v>
      </c>
      <c r="G219" s="10">
        <v>0</v>
      </c>
      <c r="H219" s="10">
        <v>1</v>
      </c>
      <c r="I219" s="10">
        <v>1</v>
      </c>
      <c r="J219" s="10">
        <v>1</v>
      </c>
      <c r="K219" s="10">
        <v>3</v>
      </c>
      <c r="L219" s="10">
        <v>1</v>
      </c>
      <c r="M219" s="10">
        <v>3</v>
      </c>
      <c r="N219" s="10">
        <v>1</v>
      </c>
      <c r="O219" s="10">
        <v>5</v>
      </c>
      <c r="P219" s="10">
        <v>4</v>
      </c>
      <c r="Q219" s="10">
        <v>5</v>
      </c>
      <c r="R219" s="10">
        <v>4</v>
      </c>
      <c r="S219" s="10">
        <v>4</v>
      </c>
      <c r="T219" s="10">
        <v>5</v>
      </c>
      <c r="U219" s="10">
        <v>3</v>
      </c>
      <c r="V219" s="10">
        <v>5</v>
      </c>
      <c r="W219" s="6">
        <v>2</v>
      </c>
      <c r="X219" s="6">
        <v>5</v>
      </c>
      <c r="Y219" s="6">
        <v>3</v>
      </c>
      <c r="Z219" s="6">
        <v>3</v>
      </c>
      <c r="AA219" s="6"/>
      <c r="AB219" s="6">
        <v>4</v>
      </c>
      <c r="AC219" s="6">
        <v>4</v>
      </c>
      <c r="AD219" s="6"/>
      <c r="AE219" s="6"/>
      <c r="AG219" s="1"/>
      <c r="AH219" s="6"/>
      <c r="AI219" s="6"/>
      <c r="AJ219" s="6"/>
      <c r="AK219" s="6"/>
      <c r="AM219" s="1"/>
      <c r="AN219" s="6"/>
      <c r="AO219" s="6"/>
      <c r="AP219" s="6"/>
      <c r="AQ219" s="6"/>
      <c r="AT219" s="6"/>
      <c r="AU219" s="6"/>
      <c r="AV219" s="6"/>
      <c r="AW219" s="6"/>
    </row>
    <row r="220" spans="1:49" ht="14.45">
      <c r="A220" s="8"/>
      <c r="B220" s="9" t="s">
        <v>36</v>
      </c>
      <c r="C220" s="10">
        <v>5</v>
      </c>
      <c r="D220" s="10">
        <v>1</v>
      </c>
      <c r="E220" s="10">
        <v>4</v>
      </c>
      <c r="F220" s="10">
        <v>1</v>
      </c>
      <c r="G220" s="10">
        <v>3</v>
      </c>
      <c r="H220" s="10">
        <v>2</v>
      </c>
      <c r="I220" s="10">
        <v>1</v>
      </c>
      <c r="J220" s="10">
        <v>2</v>
      </c>
      <c r="K220" s="10">
        <v>1</v>
      </c>
      <c r="L220" s="10">
        <v>2</v>
      </c>
      <c r="M220" s="10">
        <v>1</v>
      </c>
      <c r="N220" s="10">
        <v>2</v>
      </c>
      <c r="O220" s="10">
        <v>0</v>
      </c>
      <c r="P220" s="10">
        <v>2</v>
      </c>
      <c r="Q220" s="10">
        <v>0</v>
      </c>
      <c r="R220" s="10">
        <v>1</v>
      </c>
      <c r="S220" s="10">
        <v>1</v>
      </c>
      <c r="T220" s="10">
        <v>1</v>
      </c>
      <c r="U220" s="10">
        <v>2</v>
      </c>
      <c r="V220" s="10">
        <v>1</v>
      </c>
      <c r="W220" s="6">
        <v>3</v>
      </c>
      <c r="X220" s="6">
        <v>1</v>
      </c>
      <c r="Y220" s="6">
        <v>4</v>
      </c>
      <c r="Z220" s="6">
        <v>3</v>
      </c>
      <c r="AA220" s="6"/>
      <c r="AB220" s="6">
        <v>4</v>
      </c>
      <c r="AC220" s="6">
        <v>3</v>
      </c>
      <c r="AD220" s="6"/>
      <c r="AE220" s="6"/>
      <c r="AG220" s="1"/>
      <c r="AH220" s="6"/>
      <c r="AI220" s="6"/>
      <c r="AJ220" s="6"/>
      <c r="AK220" s="6"/>
      <c r="AM220" s="1"/>
      <c r="AN220" s="6"/>
      <c r="AO220" s="6"/>
      <c r="AP220" s="6"/>
      <c r="AQ220" s="6"/>
      <c r="AT220" s="6"/>
      <c r="AU220" s="6"/>
      <c r="AV220" s="6"/>
      <c r="AW220" s="6"/>
    </row>
    <row r="221" spans="1:49" ht="14.45">
      <c r="A221" s="8"/>
      <c r="B221" s="9" t="s">
        <v>37</v>
      </c>
      <c r="C221" s="10">
        <v>1</v>
      </c>
      <c r="D221" s="10">
        <v>1</v>
      </c>
      <c r="E221" s="10">
        <v>1</v>
      </c>
      <c r="F221" s="10">
        <v>1</v>
      </c>
      <c r="G221" s="10">
        <v>2</v>
      </c>
      <c r="H221" s="10">
        <v>1</v>
      </c>
      <c r="I221" s="10">
        <v>3</v>
      </c>
      <c r="J221" s="10">
        <v>0</v>
      </c>
      <c r="K221" s="10">
        <v>3</v>
      </c>
      <c r="L221" s="10">
        <v>1</v>
      </c>
      <c r="M221" s="10">
        <v>3</v>
      </c>
      <c r="N221" s="10">
        <v>1</v>
      </c>
      <c r="O221" s="10">
        <v>2</v>
      </c>
      <c r="P221" s="10">
        <v>1</v>
      </c>
      <c r="Q221" s="10">
        <v>1</v>
      </c>
      <c r="R221" s="10">
        <v>2</v>
      </c>
      <c r="S221" s="10">
        <v>1</v>
      </c>
      <c r="T221" s="10">
        <v>2</v>
      </c>
      <c r="U221" s="10">
        <v>1</v>
      </c>
      <c r="V221" s="10">
        <v>2</v>
      </c>
      <c r="W221" s="6">
        <v>1</v>
      </c>
      <c r="X221" s="6">
        <v>2</v>
      </c>
      <c r="Y221" s="6">
        <v>0</v>
      </c>
      <c r="Z221" s="6">
        <v>2</v>
      </c>
      <c r="AA221" s="6"/>
      <c r="AB221" s="6">
        <v>0</v>
      </c>
      <c r="AC221" s="6">
        <v>1</v>
      </c>
      <c r="AD221" s="6"/>
      <c r="AE221" s="6"/>
      <c r="AG221" s="1"/>
      <c r="AH221" s="6"/>
      <c r="AI221" s="6"/>
      <c r="AJ221" s="6"/>
      <c r="AK221" s="6"/>
      <c r="AM221" s="1"/>
      <c r="AN221" s="6"/>
      <c r="AO221" s="6"/>
      <c r="AP221" s="6"/>
      <c r="AQ221" s="6"/>
      <c r="AT221" s="6"/>
      <c r="AU221" s="6"/>
      <c r="AV221" s="6"/>
      <c r="AW221" s="6"/>
    </row>
    <row r="222" spans="1:49" ht="14.45">
      <c r="A222" s="8"/>
      <c r="B222" s="9" t="s">
        <v>38</v>
      </c>
      <c r="C222" s="10">
        <v>0</v>
      </c>
      <c r="D222" s="10">
        <v>2</v>
      </c>
      <c r="E222" s="10">
        <v>1</v>
      </c>
      <c r="F222" s="10">
        <v>2</v>
      </c>
      <c r="G222" s="10">
        <v>0</v>
      </c>
      <c r="H222" s="10">
        <v>1</v>
      </c>
      <c r="I222" s="10">
        <v>0</v>
      </c>
      <c r="J222" s="10">
        <v>1</v>
      </c>
      <c r="K222" s="10">
        <v>0</v>
      </c>
      <c r="L222" s="10">
        <v>1</v>
      </c>
      <c r="M222" s="10">
        <v>0</v>
      </c>
      <c r="N222" s="10">
        <v>2</v>
      </c>
      <c r="O222" s="10">
        <v>1</v>
      </c>
      <c r="P222" s="10">
        <v>2</v>
      </c>
      <c r="Q222" s="10">
        <v>2</v>
      </c>
      <c r="R222" s="10">
        <v>2</v>
      </c>
      <c r="S222" s="10">
        <v>2</v>
      </c>
      <c r="T222" s="10">
        <v>0</v>
      </c>
      <c r="U222" s="10">
        <v>2</v>
      </c>
      <c r="V222" s="10">
        <v>1</v>
      </c>
      <c r="W222" s="6">
        <v>2</v>
      </c>
      <c r="X222" s="6">
        <v>1</v>
      </c>
      <c r="Y222" s="6">
        <v>2</v>
      </c>
      <c r="Z222" s="6">
        <v>1</v>
      </c>
      <c r="AA222" s="6"/>
      <c r="AB222" s="6">
        <v>1</v>
      </c>
      <c r="AC222" s="6">
        <v>1</v>
      </c>
      <c r="AD222" s="6"/>
      <c r="AE222" s="6"/>
      <c r="AG222" s="1"/>
      <c r="AH222" s="6"/>
      <c r="AI222" s="6"/>
      <c r="AJ222" s="6"/>
      <c r="AK222" s="6"/>
      <c r="AM222" s="1"/>
      <c r="AN222" s="6"/>
      <c r="AO222" s="6"/>
      <c r="AP222" s="6"/>
      <c r="AQ222" s="6"/>
      <c r="AT222" s="6"/>
      <c r="AU222" s="6"/>
      <c r="AV222" s="6"/>
      <c r="AW222" s="6"/>
    </row>
    <row r="223" spans="1:49" ht="14.45">
      <c r="A223" s="8"/>
      <c r="B223" s="9" t="s">
        <v>39</v>
      </c>
      <c r="C223" s="10">
        <v>0</v>
      </c>
      <c r="D223" s="10">
        <v>0</v>
      </c>
      <c r="E223" s="10">
        <v>0</v>
      </c>
      <c r="F223" s="10">
        <v>0</v>
      </c>
      <c r="G223" s="10">
        <v>0</v>
      </c>
      <c r="H223" s="10">
        <v>1</v>
      </c>
      <c r="I223" s="10">
        <v>0</v>
      </c>
      <c r="J223" s="10">
        <v>2</v>
      </c>
      <c r="K223" s="10">
        <v>0</v>
      </c>
      <c r="L223" s="10">
        <v>2</v>
      </c>
      <c r="M223" s="10">
        <v>1</v>
      </c>
      <c r="N223" s="10">
        <v>0</v>
      </c>
      <c r="O223" s="10">
        <v>1</v>
      </c>
      <c r="P223" s="10">
        <v>0</v>
      </c>
      <c r="Q223" s="10">
        <v>1</v>
      </c>
      <c r="R223" s="10">
        <v>0</v>
      </c>
      <c r="S223" s="10">
        <v>1</v>
      </c>
      <c r="T223" s="10">
        <v>1</v>
      </c>
      <c r="U223" s="10">
        <v>0</v>
      </c>
      <c r="V223" s="10">
        <v>1</v>
      </c>
      <c r="W223" s="6">
        <v>0</v>
      </c>
      <c r="X223" s="6">
        <v>1</v>
      </c>
      <c r="Y223" s="6">
        <v>1</v>
      </c>
      <c r="Z223" s="6">
        <v>1</v>
      </c>
      <c r="AA223" s="6"/>
      <c r="AB223" s="6">
        <v>2</v>
      </c>
      <c r="AC223" s="6">
        <v>1</v>
      </c>
      <c r="AD223" s="6"/>
      <c r="AE223" s="6"/>
      <c r="AG223" s="1"/>
      <c r="AH223" s="6"/>
      <c r="AI223" s="6"/>
      <c r="AJ223" s="6"/>
      <c r="AK223" s="6"/>
      <c r="AM223" s="1"/>
      <c r="AN223" s="6"/>
      <c r="AO223" s="6"/>
      <c r="AP223" s="6"/>
      <c r="AQ223" s="6"/>
      <c r="AT223" s="6"/>
      <c r="AU223" s="6"/>
      <c r="AV223" s="6"/>
      <c r="AW223" s="6"/>
    </row>
    <row r="224" spans="1:49" ht="14.45">
      <c r="A224" s="8"/>
      <c r="B224" s="9" t="s">
        <v>40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6">
        <v>0</v>
      </c>
      <c r="X224" s="6">
        <v>0</v>
      </c>
      <c r="Y224" s="6">
        <v>0</v>
      </c>
      <c r="Z224" s="6">
        <v>0</v>
      </c>
      <c r="AA224" s="6"/>
      <c r="AB224" s="6">
        <v>0</v>
      </c>
      <c r="AC224" s="6">
        <v>0</v>
      </c>
      <c r="AD224" s="6"/>
      <c r="AE224" s="6"/>
      <c r="AG224" s="1"/>
      <c r="AH224" s="6"/>
      <c r="AI224" s="6"/>
      <c r="AJ224" s="6"/>
      <c r="AK224" s="6"/>
      <c r="AM224" s="1"/>
      <c r="AN224" s="6"/>
      <c r="AO224" s="6"/>
      <c r="AP224" s="6"/>
      <c r="AQ224" s="6"/>
      <c r="AT224" s="6"/>
      <c r="AU224" s="6"/>
      <c r="AV224" s="6"/>
      <c r="AW224" s="6"/>
    </row>
    <row r="225" spans="1:49" ht="14.45">
      <c r="A225" s="8"/>
      <c r="B225" s="9" t="s">
        <v>41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6">
        <v>0</v>
      </c>
      <c r="X225" s="6">
        <v>0</v>
      </c>
      <c r="Y225" s="6">
        <v>0</v>
      </c>
      <c r="Z225" s="6">
        <v>0</v>
      </c>
      <c r="AA225" s="6"/>
      <c r="AB225" s="6">
        <v>0</v>
      </c>
      <c r="AC225" s="6">
        <v>0</v>
      </c>
      <c r="AD225" s="6"/>
      <c r="AE225" s="6"/>
      <c r="AG225" s="1"/>
      <c r="AH225" s="6"/>
      <c r="AI225" s="6"/>
      <c r="AJ225" s="6"/>
      <c r="AK225" s="6"/>
      <c r="AM225" s="1"/>
      <c r="AN225" s="6"/>
      <c r="AO225" s="6"/>
      <c r="AP225" s="6"/>
      <c r="AQ225" s="6"/>
      <c r="AT225" s="6"/>
      <c r="AU225" s="6"/>
      <c r="AV225" s="6"/>
      <c r="AW225" s="6"/>
    </row>
    <row r="226" spans="1:49" ht="14.45">
      <c r="A226" s="8"/>
      <c r="B226" s="9"/>
      <c r="C226" s="10"/>
      <c r="D226" s="10"/>
      <c r="E226" s="10"/>
      <c r="F226" s="10"/>
      <c r="G226" s="8"/>
      <c r="H226" s="9"/>
      <c r="I226" s="10"/>
      <c r="J226" s="10"/>
      <c r="K226" s="10"/>
      <c r="L226" s="10"/>
      <c r="M226" s="8"/>
      <c r="N226" s="9"/>
      <c r="O226" s="10"/>
      <c r="P226" s="10"/>
      <c r="Q226" s="10"/>
      <c r="R226" s="10"/>
      <c r="T226" s="1"/>
      <c r="U226" s="6"/>
      <c r="V226" s="6"/>
      <c r="W226" s="6"/>
      <c r="X226" s="6"/>
      <c r="Z226" s="1"/>
      <c r="AA226" s="1"/>
      <c r="AB226" s="6"/>
      <c r="AC226" s="6"/>
      <c r="AD226" s="6"/>
      <c r="AE226" s="6"/>
      <c r="AG226" s="1"/>
      <c r="AH226" s="6"/>
      <c r="AI226" s="6"/>
      <c r="AJ226" s="6"/>
      <c r="AK226" s="6"/>
      <c r="AM226" s="1"/>
      <c r="AN226" s="6"/>
      <c r="AO226" s="6"/>
      <c r="AP226" s="6"/>
      <c r="AQ226" s="6"/>
      <c r="AT226" s="6"/>
      <c r="AU226" s="6"/>
      <c r="AV226" s="6"/>
      <c r="AW226" s="6"/>
    </row>
    <row r="227" spans="1:49" ht="14.45">
      <c r="C227" s="1" t="s">
        <v>6</v>
      </c>
      <c r="E227" s="1" t="s">
        <v>7</v>
      </c>
      <c r="G227" s="1" t="s">
        <v>8</v>
      </c>
      <c r="I227" s="1" t="s">
        <v>42</v>
      </c>
      <c r="K227" s="1" t="s">
        <v>9</v>
      </c>
      <c r="M227" s="1" t="s">
        <v>10</v>
      </c>
      <c r="O227" s="1" t="s">
        <v>11</v>
      </c>
      <c r="Q227" s="1" t="s">
        <v>12</v>
      </c>
      <c r="S227" s="1" t="s">
        <v>43</v>
      </c>
      <c r="U227" s="1" t="s">
        <v>13</v>
      </c>
      <c r="W227" s="1" t="s">
        <v>14</v>
      </c>
      <c r="Y227" s="1" t="s">
        <v>15</v>
      </c>
      <c r="AB227" s="1" t="s">
        <v>16</v>
      </c>
      <c r="AD227" s="6"/>
      <c r="AE227" s="6"/>
      <c r="AG227" s="1"/>
      <c r="AH227" s="6"/>
      <c r="AI227" s="6"/>
      <c r="AJ227" s="6"/>
      <c r="AK227" s="6"/>
      <c r="AM227" s="1"/>
      <c r="AN227" s="6"/>
      <c r="AO227" s="6"/>
      <c r="AP227" s="6"/>
      <c r="AQ227" s="6"/>
      <c r="AT227" s="6"/>
      <c r="AU227" s="6"/>
      <c r="AV227" s="6"/>
      <c r="AW227" s="6"/>
    </row>
    <row r="228" spans="1:49" ht="14.45">
      <c r="C228" s="1" t="s">
        <v>18</v>
      </c>
      <c r="D228" s="1" t="s">
        <v>19</v>
      </c>
      <c r="E228" s="1" t="s">
        <v>18</v>
      </c>
      <c r="F228" s="1" t="s">
        <v>19</v>
      </c>
      <c r="G228" s="1" t="s">
        <v>18</v>
      </c>
      <c r="H228" s="1" t="s">
        <v>19</v>
      </c>
      <c r="I228" s="1" t="s">
        <v>18</v>
      </c>
      <c r="J228" s="1" t="s">
        <v>19</v>
      </c>
      <c r="K228" s="1" t="s">
        <v>18</v>
      </c>
      <c r="L228" s="1" t="s">
        <v>19</v>
      </c>
      <c r="M228" s="1" t="s">
        <v>18</v>
      </c>
      <c r="N228" s="1" t="s">
        <v>19</v>
      </c>
      <c r="O228" s="1" t="s">
        <v>18</v>
      </c>
      <c r="P228" s="1" t="s">
        <v>19</v>
      </c>
      <c r="Q228" s="1" t="s">
        <v>18</v>
      </c>
      <c r="R228" s="1" t="s">
        <v>19</v>
      </c>
      <c r="S228" s="1" t="s">
        <v>18</v>
      </c>
      <c r="T228" s="1" t="s">
        <v>19</v>
      </c>
      <c r="U228" s="1" t="s">
        <v>18</v>
      </c>
      <c r="V228" s="1" t="s">
        <v>19</v>
      </c>
      <c r="W228" s="1" t="s">
        <v>18</v>
      </c>
      <c r="X228" s="1" t="s">
        <v>19</v>
      </c>
      <c r="Y228" s="1" t="s">
        <v>18</v>
      </c>
      <c r="Z228" s="1" t="s">
        <v>19</v>
      </c>
      <c r="AA228" s="1" t="s">
        <v>20</v>
      </c>
      <c r="AB228" s="1" t="s">
        <v>18</v>
      </c>
      <c r="AC228" s="1" t="s">
        <v>19</v>
      </c>
      <c r="AD228" s="1" t="s">
        <v>20</v>
      </c>
      <c r="AE228" s="6"/>
      <c r="AG228" s="1"/>
      <c r="AH228" s="6"/>
      <c r="AI228" s="6"/>
      <c r="AJ228" s="6"/>
      <c r="AK228" s="6"/>
      <c r="AM228" s="1"/>
      <c r="AN228" s="6"/>
      <c r="AO228" s="6"/>
      <c r="AP228" s="6"/>
      <c r="AQ228" s="6"/>
      <c r="AT228" s="6"/>
      <c r="AU228" s="6"/>
      <c r="AV228" s="6"/>
      <c r="AW228" s="6"/>
    </row>
    <row r="229" spans="1:49" ht="14.45">
      <c r="A229" s="9" t="s">
        <v>53</v>
      </c>
      <c r="B229" s="9" t="s">
        <v>21</v>
      </c>
      <c r="C229" s="6">
        <v>25</v>
      </c>
      <c r="D229" s="6">
        <v>22</v>
      </c>
      <c r="E229" s="6">
        <v>26</v>
      </c>
      <c r="F229" s="6">
        <v>24</v>
      </c>
      <c r="G229" s="6">
        <v>26</v>
      </c>
      <c r="H229" s="6">
        <v>20</v>
      </c>
      <c r="I229" s="6">
        <v>20</v>
      </c>
      <c r="J229" s="6">
        <v>22</v>
      </c>
      <c r="K229" s="6">
        <v>21</v>
      </c>
      <c r="L229" s="6">
        <v>24</v>
      </c>
      <c r="M229" s="6">
        <v>18</v>
      </c>
      <c r="N229" s="6">
        <v>28</v>
      </c>
      <c r="O229" s="6">
        <v>18</v>
      </c>
      <c r="P229" s="6">
        <v>17</v>
      </c>
      <c r="Q229" s="6">
        <v>19</v>
      </c>
      <c r="R229" s="6">
        <v>19</v>
      </c>
      <c r="S229" s="6">
        <v>16</v>
      </c>
      <c r="T229" s="6">
        <v>18</v>
      </c>
      <c r="U229" s="6">
        <v>14</v>
      </c>
      <c r="V229" s="6">
        <v>15</v>
      </c>
      <c r="W229" s="6">
        <v>17</v>
      </c>
      <c r="X229" s="6">
        <v>11</v>
      </c>
      <c r="Y229" s="6">
        <v>18</v>
      </c>
      <c r="Z229" s="6">
        <v>17</v>
      </c>
      <c r="AA229" s="6"/>
      <c r="AB229" s="6">
        <v>33</v>
      </c>
      <c r="AC229" s="6">
        <v>28</v>
      </c>
      <c r="AD229" s="6"/>
      <c r="AE229" s="6"/>
      <c r="AG229" s="1"/>
      <c r="AH229" s="6"/>
      <c r="AI229" s="6"/>
      <c r="AJ229" s="6"/>
      <c r="AK229" s="6"/>
      <c r="AM229" s="1"/>
      <c r="AN229" s="6"/>
      <c r="AO229" s="6"/>
      <c r="AP229" s="6"/>
      <c r="AQ229" s="6"/>
      <c r="AT229" s="6"/>
      <c r="AU229" s="6"/>
      <c r="AV229" s="6"/>
      <c r="AW229" s="6"/>
    </row>
    <row r="230" spans="1:49" ht="14.45">
      <c r="B230" s="9" t="s">
        <v>22</v>
      </c>
      <c r="C230" s="6">
        <v>27</v>
      </c>
      <c r="D230" s="6">
        <v>25</v>
      </c>
      <c r="E230" s="6">
        <v>22</v>
      </c>
      <c r="F230" s="6">
        <v>22</v>
      </c>
      <c r="G230" s="6">
        <v>31</v>
      </c>
      <c r="H230" s="6">
        <v>25</v>
      </c>
      <c r="I230" s="6">
        <v>31</v>
      </c>
      <c r="J230" s="6">
        <v>21</v>
      </c>
      <c r="K230" s="6">
        <v>35</v>
      </c>
      <c r="L230" s="6">
        <v>28</v>
      </c>
      <c r="M230" s="6">
        <v>34</v>
      </c>
      <c r="N230" s="6">
        <v>22</v>
      </c>
      <c r="O230" s="6">
        <v>32</v>
      </c>
      <c r="P230" s="6">
        <v>20</v>
      </c>
      <c r="Q230" s="6">
        <v>26</v>
      </c>
      <c r="R230" s="6">
        <v>19</v>
      </c>
      <c r="S230" s="6">
        <v>22</v>
      </c>
      <c r="T230" s="6">
        <v>27</v>
      </c>
      <c r="U230" s="6">
        <v>18</v>
      </c>
      <c r="V230" s="6">
        <v>27</v>
      </c>
      <c r="W230" s="6">
        <v>17</v>
      </c>
      <c r="X230" s="6">
        <v>29</v>
      </c>
      <c r="Y230" s="6">
        <v>21</v>
      </c>
      <c r="Z230" s="6">
        <v>26</v>
      </c>
      <c r="AA230" s="6"/>
      <c r="AB230" s="6">
        <v>37</v>
      </c>
      <c r="AC230" s="6">
        <v>37</v>
      </c>
      <c r="AD230" s="6"/>
      <c r="AE230" s="6"/>
      <c r="AG230" s="1"/>
      <c r="AH230" s="6"/>
      <c r="AI230" s="6"/>
      <c r="AJ230" s="6"/>
      <c r="AK230" s="6"/>
      <c r="AM230" s="1"/>
      <c r="AN230" s="6"/>
      <c r="AO230" s="6"/>
      <c r="AP230" s="6"/>
      <c r="AQ230" s="6"/>
      <c r="AT230" s="6"/>
      <c r="AU230" s="6"/>
      <c r="AV230" s="6"/>
      <c r="AW230" s="6"/>
    </row>
    <row r="231" spans="1:49" ht="14.45">
      <c r="B231" s="9" t="s">
        <v>23</v>
      </c>
      <c r="C231" s="6">
        <v>35</v>
      </c>
      <c r="D231" s="6">
        <v>27</v>
      </c>
      <c r="E231" s="6">
        <v>30</v>
      </c>
      <c r="F231" s="6">
        <v>29</v>
      </c>
      <c r="G231" s="6">
        <v>22</v>
      </c>
      <c r="H231" s="6">
        <v>31</v>
      </c>
      <c r="I231" s="6">
        <v>28</v>
      </c>
      <c r="J231" s="6">
        <v>33</v>
      </c>
      <c r="K231" s="6">
        <v>28</v>
      </c>
      <c r="L231" s="6">
        <v>27</v>
      </c>
      <c r="M231" s="6">
        <v>25</v>
      </c>
      <c r="N231" s="6">
        <v>26</v>
      </c>
      <c r="O231" s="6">
        <v>23</v>
      </c>
      <c r="P231" s="6">
        <v>25</v>
      </c>
      <c r="Q231" s="6">
        <v>30</v>
      </c>
      <c r="R231" s="6">
        <v>28</v>
      </c>
      <c r="S231" s="6">
        <v>33</v>
      </c>
      <c r="T231" s="6">
        <v>24</v>
      </c>
      <c r="U231" s="6">
        <v>32</v>
      </c>
      <c r="V231" s="6">
        <v>26</v>
      </c>
      <c r="W231" s="6">
        <v>34</v>
      </c>
      <c r="X231" s="6">
        <v>27</v>
      </c>
      <c r="Y231" s="6">
        <v>32</v>
      </c>
      <c r="Z231" s="6">
        <v>25</v>
      </c>
      <c r="AA231" s="6"/>
      <c r="AB231" s="6">
        <v>36</v>
      </c>
      <c r="AC231" s="6">
        <v>32</v>
      </c>
      <c r="AD231" s="6"/>
      <c r="AE231" s="6"/>
      <c r="AG231" s="1"/>
      <c r="AH231" s="6"/>
      <c r="AI231" s="6"/>
      <c r="AJ231" s="6"/>
      <c r="AK231" s="6"/>
      <c r="AM231" s="1"/>
      <c r="AN231" s="6"/>
      <c r="AO231" s="6"/>
      <c r="AP231" s="6"/>
      <c r="AQ231" s="6"/>
      <c r="AT231" s="6"/>
      <c r="AU231" s="6"/>
      <c r="AV231" s="6"/>
      <c r="AW231" s="6"/>
    </row>
    <row r="232" spans="1:49" ht="14.45">
      <c r="B232" s="9" t="s">
        <v>24</v>
      </c>
      <c r="C232" s="6">
        <v>31</v>
      </c>
      <c r="D232" s="6">
        <v>44</v>
      </c>
      <c r="E232" s="6">
        <v>25</v>
      </c>
      <c r="F232" s="6">
        <v>42</v>
      </c>
      <c r="G232" s="6">
        <v>30</v>
      </c>
      <c r="H232" s="6">
        <v>40</v>
      </c>
      <c r="I232" s="6">
        <v>28</v>
      </c>
      <c r="J232" s="6">
        <v>39</v>
      </c>
      <c r="K232" s="6">
        <v>30</v>
      </c>
      <c r="L232" s="6">
        <v>32</v>
      </c>
      <c r="M232" s="6">
        <v>32</v>
      </c>
      <c r="N232" s="6">
        <v>25</v>
      </c>
      <c r="O232" s="6">
        <v>30</v>
      </c>
      <c r="P232" s="6">
        <v>25</v>
      </c>
      <c r="Q232" s="6">
        <v>25</v>
      </c>
      <c r="R232" s="6">
        <v>32</v>
      </c>
      <c r="S232" s="6">
        <v>28</v>
      </c>
      <c r="T232" s="6">
        <v>29</v>
      </c>
      <c r="U232" s="6">
        <v>28</v>
      </c>
      <c r="V232" s="6">
        <v>27</v>
      </c>
      <c r="W232" s="6">
        <v>25</v>
      </c>
      <c r="X232" s="6">
        <v>29</v>
      </c>
      <c r="Y232" s="6">
        <v>26</v>
      </c>
      <c r="Z232" s="6">
        <v>28</v>
      </c>
      <c r="AA232" s="6"/>
      <c r="AB232" s="6">
        <v>39</v>
      </c>
      <c r="AC232" s="6">
        <v>39</v>
      </c>
      <c r="AD232" s="6"/>
      <c r="AE232" s="6"/>
      <c r="AG232" s="1"/>
      <c r="AH232" s="6"/>
      <c r="AI232" s="6"/>
      <c r="AJ232" s="6"/>
      <c r="AK232" s="6"/>
      <c r="AM232" s="1"/>
      <c r="AN232" s="6"/>
      <c r="AO232" s="6"/>
      <c r="AP232" s="6"/>
      <c r="AQ232" s="6"/>
      <c r="AT232" s="6"/>
      <c r="AU232" s="6"/>
      <c r="AV232" s="6"/>
      <c r="AW232" s="6"/>
    </row>
    <row r="233" spans="1:49" ht="14.45">
      <c r="B233" s="9" t="s">
        <v>25</v>
      </c>
      <c r="C233" s="6">
        <v>33</v>
      </c>
      <c r="D233" s="6">
        <v>32</v>
      </c>
      <c r="E233" s="6">
        <v>36</v>
      </c>
      <c r="F233" s="6">
        <v>33</v>
      </c>
      <c r="G233" s="6">
        <v>34</v>
      </c>
      <c r="H233" s="6">
        <v>29</v>
      </c>
      <c r="I233" s="6">
        <v>27</v>
      </c>
      <c r="J233" s="6">
        <v>32</v>
      </c>
      <c r="K233" s="6">
        <v>27</v>
      </c>
      <c r="L233" s="6">
        <v>36</v>
      </c>
      <c r="M233" s="6">
        <v>33</v>
      </c>
      <c r="N233" s="6">
        <v>32</v>
      </c>
      <c r="O233" s="6">
        <v>25</v>
      </c>
      <c r="P233" s="6">
        <v>32</v>
      </c>
      <c r="Q233" s="6">
        <v>32</v>
      </c>
      <c r="R233" s="6">
        <v>28</v>
      </c>
      <c r="S233" s="6">
        <v>29</v>
      </c>
      <c r="T233" s="6">
        <v>31</v>
      </c>
      <c r="U233" s="6">
        <v>28</v>
      </c>
      <c r="V233" s="6">
        <v>25</v>
      </c>
      <c r="W233" s="6">
        <v>27</v>
      </c>
      <c r="X233" s="6">
        <v>22</v>
      </c>
      <c r="Y233" s="6">
        <v>32</v>
      </c>
      <c r="Z233" s="6">
        <v>25</v>
      </c>
      <c r="AA233" s="6"/>
      <c r="AB233" s="6">
        <v>40</v>
      </c>
      <c r="AC233" s="6">
        <v>50</v>
      </c>
      <c r="AD233" s="6"/>
      <c r="AE233" s="6"/>
      <c r="AG233" s="1"/>
      <c r="AH233" s="6"/>
      <c r="AI233" s="6"/>
      <c r="AJ233" s="6"/>
      <c r="AK233" s="6"/>
      <c r="AM233" s="1"/>
      <c r="AN233" s="6"/>
      <c r="AO233" s="6"/>
      <c r="AP233" s="6"/>
      <c r="AQ233" s="6"/>
      <c r="AT233" s="6"/>
      <c r="AU233" s="6"/>
      <c r="AV233" s="6"/>
      <c r="AW233" s="6"/>
    </row>
    <row r="234" spans="1:49" ht="14.45">
      <c r="B234" s="9" t="s">
        <v>26</v>
      </c>
      <c r="C234" s="6">
        <v>22</v>
      </c>
      <c r="D234" s="6">
        <v>23</v>
      </c>
      <c r="E234" s="6">
        <v>25</v>
      </c>
      <c r="F234" s="6">
        <v>21</v>
      </c>
      <c r="G234" s="6">
        <v>22</v>
      </c>
      <c r="H234" s="6">
        <v>19</v>
      </c>
      <c r="I234" s="6">
        <v>22</v>
      </c>
      <c r="J234" s="6">
        <v>23</v>
      </c>
      <c r="K234" s="6">
        <v>23</v>
      </c>
      <c r="L234" s="6">
        <v>21</v>
      </c>
      <c r="M234" s="6">
        <v>26</v>
      </c>
      <c r="N234" s="6">
        <v>21</v>
      </c>
      <c r="O234" s="6">
        <v>29</v>
      </c>
      <c r="P234" s="6">
        <v>20</v>
      </c>
      <c r="Q234" s="6">
        <v>43</v>
      </c>
      <c r="R234" s="6">
        <v>24</v>
      </c>
      <c r="S234" s="6">
        <v>26</v>
      </c>
      <c r="T234" s="6">
        <v>27</v>
      </c>
      <c r="U234" s="6">
        <v>25</v>
      </c>
      <c r="V234" s="6">
        <v>27</v>
      </c>
      <c r="W234" s="6">
        <v>22</v>
      </c>
      <c r="X234" s="6">
        <v>22</v>
      </c>
      <c r="Y234" s="6">
        <v>20</v>
      </c>
      <c r="Z234" s="6">
        <v>22</v>
      </c>
      <c r="AA234" s="6"/>
      <c r="AB234" s="6">
        <v>50</v>
      </c>
      <c r="AC234" s="6">
        <v>52</v>
      </c>
      <c r="AD234" s="6"/>
      <c r="AE234" s="6"/>
      <c r="AG234" s="1"/>
      <c r="AH234" s="6"/>
      <c r="AI234" s="6"/>
      <c r="AJ234" s="6"/>
      <c r="AK234" s="6"/>
      <c r="AM234" s="1"/>
      <c r="AN234" s="6"/>
      <c r="AO234" s="6"/>
      <c r="AP234" s="6"/>
      <c r="AQ234" s="6"/>
      <c r="AT234" s="6"/>
      <c r="AU234" s="6"/>
      <c r="AV234" s="6"/>
      <c r="AW234" s="6"/>
    </row>
    <row r="235" spans="1:49" ht="14.45">
      <c r="B235" s="9" t="s">
        <v>27</v>
      </c>
      <c r="C235" s="6">
        <v>14</v>
      </c>
      <c r="D235" s="6">
        <v>22</v>
      </c>
      <c r="E235" s="6">
        <v>11</v>
      </c>
      <c r="F235" s="6">
        <v>21</v>
      </c>
      <c r="G235" s="6">
        <v>16</v>
      </c>
      <c r="H235" s="6">
        <v>25</v>
      </c>
      <c r="I235" s="6">
        <v>18</v>
      </c>
      <c r="J235" s="6">
        <v>23</v>
      </c>
      <c r="K235" s="6">
        <v>17</v>
      </c>
      <c r="L235" s="6">
        <v>20</v>
      </c>
      <c r="M235" s="6">
        <v>27</v>
      </c>
      <c r="N235" s="6">
        <v>19</v>
      </c>
      <c r="O235" s="6">
        <v>37</v>
      </c>
      <c r="P235" s="6">
        <v>17</v>
      </c>
      <c r="Q235" s="6">
        <v>42</v>
      </c>
      <c r="R235" s="6">
        <v>16</v>
      </c>
      <c r="S235" s="6">
        <v>27</v>
      </c>
      <c r="T235" s="6">
        <v>18</v>
      </c>
      <c r="U235" s="6">
        <v>22</v>
      </c>
      <c r="V235" s="6">
        <v>17</v>
      </c>
      <c r="W235" s="6">
        <v>21</v>
      </c>
      <c r="X235" s="6">
        <v>18</v>
      </c>
      <c r="Y235" s="6">
        <v>27</v>
      </c>
      <c r="Z235" s="6">
        <v>27</v>
      </c>
      <c r="AA235" s="6"/>
      <c r="AB235" s="6">
        <v>75</v>
      </c>
      <c r="AC235" s="6">
        <v>56</v>
      </c>
      <c r="AD235" s="6"/>
      <c r="AE235" s="6"/>
      <c r="AG235" s="1"/>
      <c r="AH235" s="6"/>
      <c r="AI235" s="6"/>
      <c r="AJ235" s="6"/>
      <c r="AK235" s="6"/>
      <c r="AM235" s="1"/>
      <c r="AN235" s="6"/>
      <c r="AO235" s="6"/>
      <c r="AP235" s="6"/>
      <c r="AQ235" s="6"/>
      <c r="AT235" s="6"/>
      <c r="AU235" s="6"/>
      <c r="AV235" s="6"/>
      <c r="AW235" s="6"/>
    </row>
    <row r="236" spans="1:49" ht="14.45">
      <c r="B236" s="9" t="s">
        <v>28</v>
      </c>
      <c r="C236" s="6">
        <v>38</v>
      </c>
      <c r="D236" s="6">
        <v>19</v>
      </c>
      <c r="E236" s="6">
        <v>27</v>
      </c>
      <c r="F236" s="6">
        <v>15</v>
      </c>
      <c r="G236" s="6">
        <v>21</v>
      </c>
      <c r="H236" s="6">
        <v>16</v>
      </c>
      <c r="I236" s="6">
        <v>21</v>
      </c>
      <c r="J236" s="6">
        <v>18</v>
      </c>
      <c r="K236" s="6">
        <v>24</v>
      </c>
      <c r="L236" s="6">
        <v>24</v>
      </c>
      <c r="M236" s="6">
        <v>23</v>
      </c>
      <c r="N236" s="6">
        <v>22</v>
      </c>
      <c r="O236" s="6">
        <v>31</v>
      </c>
      <c r="P236" s="6">
        <v>20</v>
      </c>
      <c r="Q236" s="6">
        <v>26</v>
      </c>
      <c r="R236" s="6">
        <v>18</v>
      </c>
      <c r="S236" s="6">
        <v>18</v>
      </c>
      <c r="T236" s="6">
        <v>19</v>
      </c>
      <c r="U236" s="6">
        <v>19</v>
      </c>
      <c r="V236" s="6">
        <v>18</v>
      </c>
      <c r="W236" s="6">
        <v>18</v>
      </c>
      <c r="X236" s="6">
        <v>17</v>
      </c>
      <c r="Y236" s="6">
        <v>14</v>
      </c>
      <c r="Z236" s="6">
        <v>17</v>
      </c>
      <c r="AA236" s="6"/>
      <c r="AB236" s="6">
        <v>41</v>
      </c>
      <c r="AC236" s="6">
        <v>45</v>
      </c>
      <c r="AD236" s="6"/>
      <c r="AE236" s="6"/>
      <c r="AG236" s="1"/>
      <c r="AH236" s="6"/>
      <c r="AI236" s="6"/>
      <c r="AJ236" s="6"/>
      <c r="AK236" s="6"/>
      <c r="AM236" s="1"/>
      <c r="AN236" s="6"/>
      <c r="AO236" s="6"/>
      <c r="AP236" s="6"/>
      <c r="AQ236" s="6"/>
      <c r="AT236" s="6"/>
      <c r="AU236" s="6"/>
      <c r="AV236" s="6"/>
      <c r="AW236" s="6"/>
    </row>
    <row r="237" spans="1:49" ht="14.45">
      <c r="B237" s="9" t="s">
        <v>29</v>
      </c>
      <c r="C237" s="6">
        <v>36</v>
      </c>
      <c r="D237" s="6">
        <v>26</v>
      </c>
      <c r="E237" s="6">
        <v>36</v>
      </c>
      <c r="F237" s="6">
        <v>24</v>
      </c>
      <c r="G237" s="6">
        <v>36</v>
      </c>
      <c r="H237" s="6">
        <v>27</v>
      </c>
      <c r="I237" s="6">
        <v>36</v>
      </c>
      <c r="J237" s="6">
        <v>25</v>
      </c>
      <c r="K237" s="6">
        <v>31</v>
      </c>
      <c r="L237" s="6">
        <v>20</v>
      </c>
      <c r="M237" s="6">
        <v>35</v>
      </c>
      <c r="N237" s="6">
        <v>18</v>
      </c>
      <c r="O237" s="6">
        <v>33</v>
      </c>
      <c r="P237" s="6">
        <v>16</v>
      </c>
      <c r="Q237" s="6">
        <v>40</v>
      </c>
      <c r="R237" s="6">
        <v>15</v>
      </c>
      <c r="S237" s="6">
        <v>31</v>
      </c>
      <c r="T237" s="6">
        <v>17</v>
      </c>
      <c r="U237" s="6">
        <v>23</v>
      </c>
      <c r="V237" s="6">
        <v>18</v>
      </c>
      <c r="W237" s="6">
        <v>15</v>
      </c>
      <c r="X237" s="6">
        <v>23</v>
      </c>
      <c r="Y237" s="6">
        <v>15</v>
      </c>
      <c r="Z237" s="6">
        <v>22</v>
      </c>
      <c r="AA237" s="6"/>
      <c r="AB237" s="6">
        <v>31</v>
      </c>
      <c r="AC237" s="6">
        <v>36</v>
      </c>
      <c r="AD237" s="6"/>
      <c r="AE237" s="6"/>
      <c r="AG237" s="1"/>
      <c r="AH237" s="6"/>
      <c r="AI237" s="6"/>
      <c r="AJ237" s="6"/>
      <c r="AK237" s="6"/>
      <c r="AM237" s="1"/>
      <c r="AN237" s="6"/>
      <c r="AO237" s="6"/>
      <c r="AP237" s="6"/>
      <c r="AQ237" s="6"/>
      <c r="AT237" s="6"/>
      <c r="AU237" s="6"/>
      <c r="AV237" s="6"/>
      <c r="AW237" s="6"/>
    </row>
    <row r="238" spans="1:49" ht="14.45">
      <c r="B238" s="9" t="s">
        <v>30</v>
      </c>
      <c r="C238" s="6">
        <v>40</v>
      </c>
      <c r="D238" s="6">
        <v>34</v>
      </c>
      <c r="E238" s="6">
        <v>38</v>
      </c>
      <c r="F238" s="6">
        <v>32</v>
      </c>
      <c r="G238" s="6">
        <v>31</v>
      </c>
      <c r="H238" s="6">
        <v>27</v>
      </c>
      <c r="I238" s="6">
        <v>33</v>
      </c>
      <c r="J238" s="6">
        <v>28</v>
      </c>
      <c r="K238" s="6">
        <v>36</v>
      </c>
      <c r="L238" s="6">
        <v>28</v>
      </c>
      <c r="M238" s="6">
        <v>35</v>
      </c>
      <c r="N238" s="6">
        <v>28</v>
      </c>
      <c r="O238" s="6">
        <v>44</v>
      </c>
      <c r="P238" s="6">
        <v>23</v>
      </c>
      <c r="Q238" s="6">
        <v>47</v>
      </c>
      <c r="R238" s="6">
        <v>29</v>
      </c>
      <c r="S238" s="6">
        <v>38</v>
      </c>
      <c r="T238" s="6">
        <v>25</v>
      </c>
      <c r="U238" s="6">
        <v>36</v>
      </c>
      <c r="V238" s="6">
        <v>20</v>
      </c>
      <c r="W238" s="6">
        <v>37</v>
      </c>
      <c r="X238" s="6">
        <v>20</v>
      </c>
      <c r="Y238" s="6">
        <v>33</v>
      </c>
      <c r="Z238" s="6">
        <v>20</v>
      </c>
      <c r="AA238" s="6"/>
      <c r="AB238" s="6">
        <v>35</v>
      </c>
      <c r="AC238" s="6">
        <v>22</v>
      </c>
      <c r="AD238" s="6"/>
      <c r="AE238" s="6"/>
      <c r="AG238" s="1"/>
      <c r="AH238" s="6"/>
      <c r="AI238" s="6"/>
      <c r="AJ238" s="6"/>
      <c r="AK238" s="6"/>
      <c r="AM238" s="1"/>
      <c r="AN238" s="6"/>
      <c r="AO238" s="6"/>
      <c r="AP238" s="6"/>
      <c r="AQ238" s="6"/>
      <c r="AT238" s="6"/>
      <c r="AU238" s="6"/>
      <c r="AV238" s="6"/>
      <c r="AW238" s="6"/>
    </row>
    <row r="239" spans="1:49" ht="14.45">
      <c r="B239" s="9" t="s">
        <v>31</v>
      </c>
      <c r="C239" s="6">
        <v>36</v>
      </c>
      <c r="D239" s="6">
        <v>38</v>
      </c>
      <c r="E239" s="6">
        <v>38</v>
      </c>
      <c r="F239" s="6">
        <v>42</v>
      </c>
      <c r="G239" s="6">
        <v>35</v>
      </c>
      <c r="H239" s="6">
        <v>42</v>
      </c>
      <c r="I239" s="6">
        <v>36</v>
      </c>
      <c r="J239" s="6">
        <v>38</v>
      </c>
      <c r="K239" s="6">
        <v>33</v>
      </c>
      <c r="L239" s="6">
        <v>34</v>
      </c>
      <c r="M239" s="6">
        <v>36</v>
      </c>
      <c r="N239" s="6">
        <v>33</v>
      </c>
      <c r="O239" s="6">
        <v>38</v>
      </c>
      <c r="P239" s="6">
        <v>36</v>
      </c>
      <c r="Q239" s="6">
        <v>37</v>
      </c>
      <c r="R239" s="6">
        <v>28</v>
      </c>
      <c r="S239" s="6">
        <v>29</v>
      </c>
      <c r="T239" s="6">
        <v>28</v>
      </c>
      <c r="U239" s="6">
        <v>33</v>
      </c>
      <c r="V239" s="6">
        <v>29</v>
      </c>
      <c r="W239" s="6">
        <v>32</v>
      </c>
      <c r="X239" s="6">
        <v>26</v>
      </c>
      <c r="Y239" s="6">
        <v>34</v>
      </c>
      <c r="Z239" s="6">
        <v>23</v>
      </c>
      <c r="AA239" s="6"/>
      <c r="AB239" s="6">
        <v>49</v>
      </c>
      <c r="AC239" s="6">
        <v>36</v>
      </c>
      <c r="AD239" s="6"/>
      <c r="AE239" s="6"/>
      <c r="AG239" s="1"/>
      <c r="AH239" s="6"/>
      <c r="AI239" s="6"/>
      <c r="AJ239" s="6"/>
      <c r="AK239" s="6"/>
      <c r="AM239" s="1"/>
      <c r="AN239" s="6"/>
      <c r="AO239" s="6"/>
      <c r="AP239" s="6"/>
      <c r="AQ239" s="6"/>
      <c r="AT239" s="6"/>
      <c r="AU239" s="6"/>
      <c r="AV239" s="6"/>
      <c r="AW239" s="6"/>
    </row>
    <row r="240" spans="1:49" ht="14.45">
      <c r="B240" s="9" t="s">
        <v>32</v>
      </c>
      <c r="C240" s="6">
        <v>30</v>
      </c>
      <c r="D240" s="6">
        <v>26</v>
      </c>
      <c r="E240" s="6">
        <v>33</v>
      </c>
      <c r="F240" s="6">
        <v>26</v>
      </c>
      <c r="G240" s="6">
        <v>41</v>
      </c>
      <c r="H240" s="6">
        <v>27</v>
      </c>
      <c r="I240" s="6">
        <v>40</v>
      </c>
      <c r="J240" s="6">
        <v>31</v>
      </c>
      <c r="K240" s="6">
        <v>45</v>
      </c>
      <c r="L240" s="6">
        <v>36</v>
      </c>
      <c r="M240" s="6">
        <v>40</v>
      </c>
      <c r="N240" s="6">
        <v>39</v>
      </c>
      <c r="O240" s="6">
        <v>41</v>
      </c>
      <c r="P240" s="6">
        <v>39</v>
      </c>
      <c r="Q240" s="6">
        <v>41</v>
      </c>
      <c r="R240" s="6">
        <v>45</v>
      </c>
      <c r="S240" s="6">
        <v>38</v>
      </c>
      <c r="T240" s="6">
        <v>39</v>
      </c>
      <c r="U240" s="6">
        <v>36</v>
      </c>
      <c r="V240" s="6">
        <v>35</v>
      </c>
      <c r="W240" s="6">
        <v>39</v>
      </c>
      <c r="X240" s="6">
        <v>37</v>
      </c>
      <c r="Y240" s="6">
        <v>35</v>
      </c>
      <c r="Z240" s="6">
        <v>36</v>
      </c>
      <c r="AA240" s="6"/>
      <c r="AB240" s="6">
        <v>46</v>
      </c>
      <c r="AC240" s="6">
        <v>53</v>
      </c>
      <c r="AD240" s="6"/>
      <c r="AE240" s="6"/>
      <c r="AG240" s="1"/>
      <c r="AH240" s="6"/>
      <c r="AI240" s="6"/>
      <c r="AJ240" s="6"/>
      <c r="AK240" s="6"/>
      <c r="AM240" s="1"/>
      <c r="AN240" s="6"/>
      <c r="AO240" s="6"/>
      <c r="AP240" s="6"/>
      <c r="AQ240" s="6"/>
      <c r="AT240" s="6"/>
      <c r="AU240" s="6"/>
      <c r="AV240" s="6"/>
      <c r="AW240" s="6"/>
    </row>
    <row r="241" spans="1:49" ht="14.45">
      <c r="B241" s="9" t="s">
        <v>33</v>
      </c>
      <c r="C241" s="6">
        <v>30</v>
      </c>
      <c r="D241" s="6">
        <v>23</v>
      </c>
      <c r="E241" s="6">
        <v>26</v>
      </c>
      <c r="F241" s="6">
        <v>23</v>
      </c>
      <c r="G241" s="6">
        <v>26</v>
      </c>
      <c r="H241" s="6">
        <v>25</v>
      </c>
      <c r="I241" s="6">
        <v>24</v>
      </c>
      <c r="J241" s="6">
        <v>23</v>
      </c>
      <c r="K241" s="6">
        <v>24</v>
      </c>
      <c r="L241" s="6">
        <v>22</v>
      </c>
      <c r="M241" s="6">
        <v>30</v>
      </c>
      <c r="N241" s="6">
        <v>22</v>
      </c>
      <c r="O241" s="6">
        <v>36</v>
      </c>
      <c r="P241" s="6">
        <v>24</v>
      </c>
      <c r="Q241" s="6">
        <v>42</v>
      </c>
      <c r="R241" s="6">
        <v>26</v>
      </c>
      <c r="S241" s="6">
        <v>42</v>
      </c>
      <c r="T241" s="6">
        <v>32</v>
      </c>
      <c r="U241" s="6">
        <v>47</v>
      </c>
      <c r="V241" s="6">
        <v>35</v>
      </c>
      <c r="W241" s="6">
        <v>43</v>
      </c>
      <c r="X241" s="6">
        <v>33</v>
      </c>
      <c r="Y241" s="6">
        <v>44</v>
      </c>
      <c r="Z241" s="6">
        <v>36</v>
      </c>
      <c r="AA241" s="6"/>
      <c r="AB241" s="6">
        <v>56</v>
      </c>
      <c r="AC241" s="6">
        <v>63</v>
      </c>
      <c r="AD241" s="6"/>
      <c r="AE241" s="6"/>
      <c r="AG241" s="1"/>
      <c r="AH241" s="6"/>
      <c r="AI241" s="6"/>
      <c r="AJ241" s="6"/>
      <c r="AK241" s="6"/>
      <c r="AM241" s="1"/>
      <c r="AN241" s="6"/>
      <c r="AO241" s="6"/>
      <c r="AP241" s="6"/>
      <c r="AQ241" s="6"/>
      <c r="AT241" s="6"/>
      <c r="AU241" s="6"/>
      <c r="AV241" s="6"/>
      <c r="AW241" s="6"/>
    </row>
    <row r="242" spans="1:49" ht="14.45">
      <c r="B242" s="9" t="s">
        <v>34</v>
      </c>
      <c r="C242" s="6">
        <v>23</v>
      </c>
      <c r="D242" s="6">
        <v>21</v>
      </c>
      <c r="E242" s="6">
        <v>24</v>
      </c>
      <c r="F242" s="6">
        <v>20</v>
      </c>
      <c r="G242" s="6">
        <v>24</v>
      </c>
      <c r="H242" s="6">
        <v>16</v>
      </c>
      <c r="I242" s="6">
        <v>25</v>
      </c>
      <c r="J242" s="6">
        <v>20</v>
      </c>
      <c r="K242" s="6">
        <v>27</v>
      </c>
      <c r="L242" s="6">
        <v>20</v>
      </c>
      <c r="M242" s="6">
        <v>26</v>
      </c>
      <c r="N242" s="6">
        <v>20</v>
      </c>
      <c r="O242" s="6">
        <v>22</v>
      </c>
      <c r="P242" s="6">
        <v>22</v>
      </c>
      <c r="Q242" s="6">
        <v>26</v>
      </c>
      <c r="R242" s="6">
        <v>24</v>
      </c>
      <c r="S242" s="6">
        <v>22</v>
      </c>
      <c r="T242" s="6">
        <v>25</v>
      </c>
      <c r="U242" s="6">
        <v>22</v>
      </c>
      <c r="V242" s="6">
        <v>26</v>
      </c>
      <c r="W242" s="6">
        <v>29</v>
      </c>
      <c r="X242" s="6">
        <v>23</v>
      </c>
      <c r="Y242" s="6">
        <v>33</v>
      </c>
      <c r="Z242" s="6">
        <v>25</v>
      </c>
      <c r="AA242" s="6"/>
      <c r="AB242" s="6">
        <v>57</v>
      </c>
      <c r="AC242" s="6">
        <v>32</v>
      </c>
      <c r="AD242" s="6"/>
      <c r="AE242" s="6"/>
      <c r="AG242" s="1"/>
      <c r="AH242" s="6"/>
      <c r="AI242" s="6"/>
      <c r="AJ242" s="6"/>
      <c r="AK242" s="6"/>
      <c r="AM242" s="1"/>
      <c r="AN242" s="6"/>
      <c r="AO242" s="6"/>
      <c r="AP242" s="6"/>
      <c r="AQ242" s="6"/>
      <c r="AT242" s="6"/>
      <c r="AU242" s="6"/>
      <c r="AV242" s="6"/>
      <c r="AW242" s="6"/>
    </row>
    <row r="243" spans="1:49" ht="14.45">
      <c r="B243" s="9" t="s">
        <v>35</v>
      </c>
      <c r="C243" s="6">
        <v>28</v>
      </c>
      <c r="D243" s="6">
        <v>22</v>
      </c>
      <c r="E243" s="6">
        <v>26</v>
      </c>
      <c r="F243" s="6">
        <v>22</v>
      </c>
      <c r="G243" s="6">
        <v>25</v>
      </c>
      <c r="H243" s="6">
        <v>25</v>
      </c>
      <c r="I243" s="6">
        <v>21</v>
      </c>
      <c r="J243" s="6">
        <v>24</v>
      </c>
      <c r="K243" s="6">
        <v>19</v>
      </c>
      <c r="L243" s="6">
        <v>21</v>
      </c>
      <c r="M243" s="6">
        <v>22</v>
      </c>
      <c r="N243" s="6">
        <v>17</v>
      </c>
      <c r="O243" s="6">
        <v>24</v>
      </c>
      <c r="P243" s="6">
        <v>16</v>
      </c>
      <c r="Q243" s="6">
        <v>22</v>
      </c>
      <c r="R243" s="6">
        <v>14</v>
      </c>
      <c r="S243" s="6">
        <v>23</v>
      </c>
      <c r="T243" s="6">
        <v>18</v>
      </c>
      <c r="U243" s="6">
        <v>26</v>
      </c>
      <c r="V243" s="6">
        <v>20</v>
      </c>
      <c r="W243" s="6">
        <v>23</v>
      </c>
      <c r="X243" s="6">
        <v>21</v>
      </c>
      <c r="Y243" s="6">
        <v>19</v>
      </c>
      <c r="Z243" s="6">
        <v>20</v>
      </c>
      <c r="AA243" s="6"/>
      <c r="AB243" s="6">
        <v>37</v>
      </c>
      <c r="AC243" s="6">
        <v>33</v>
      </c>
      <c r="AD243" s="6"/>
      <c r="AE243" s="6"/>
      <c r="AG243" s="1"/>
      <c r="AH243" s="6"/>
      <c r="AI243" s="6"/>
      <c r="AJ243" s="6"/>
      <c r="AK243" s="6"/>
      <c r="AM243" s="1"/>
      <c r="AN243" s="6"/>
      <c r="AO243" s="6"/>
      <c r="AP243" s="6"/>
      <c r="AQ243" s="6"/>
      <c r="AT243" s="6"/>
      <c r="AU243" s="6"/>
      <c r="AV243" s="6"/>
      <c r="AW243" s="6"/>
    </row>
    <row r="244" spans="1:49" ht="14.45">
      <c r="B244" s="9" t="s">
        <v>36</v>
      </c>
      <c r="C244" s="6">
        <v>23</v>
      </c>
      <c r="D244" s="6">
        <v>16</v>
      </c>
      <c r="E244" s="6">
        <v>25</v>
      </c>
      <c r="F244" s="6">
        <v>17</v>
      </c>
      <c r="G244" s="6">
        <v>24</v>
      </c>
      <c r="H244" s="6">
        <v>16</v>
      </c>
      <c r="I244" s="6">
        <v>27</v>
      </c>
      <c r="J244" s="6">
        <v>15</v>
      </c>
      <c r="K244" s="6">
        <v>24</v>
      </c>
      <c r="L244" s="6">
        <v>18</v>
      </c>
      <c r="M244" s="6">
        <v>21</v>
      </c>
      <c r="N244" s="6">
        <v>20</v>
      </c>
      <c r="O244" s="6">
        <v>22</v>
      </c>
      <c r="P244" s="6">
        <v>18</v>
      </c>
      <c r="Q244" s="6">
        <v>24</v>
      </c>
      <c r="R244" s="6">
        <v>20</v>
      </c>
      <c r="S244" s="6">
        <v>20</v>
      </c>
      <c r="T244" s="6">
        <v>20</v>
      </c>
      <c r="U244" s="6">
        <v>17</v>
      </c>
      <c r="V244" s="6">
        <v>18</v>
      </c>
      <c r="W244" s="6">
        <v>21</v>
      </c>
      <c r="X244" s="6">
        <v>18</v>
      </c>
      <c r="Y244" s="6">
        <v>22</v>
      </c>
      <c r="Z244" s="6">
        <v>15</v>
      </c>
      <c r="AA244" s="6"/>
      <c r="AB244" s="6">
        <v>26</v>
      </c>
      <c r="AC244" s="6">
        <v>17</v>
      </c>
      <c r="AD244" s="6"/>
      <c r="AE244" s="6"/>
      <c r="AG244" s="1"/>
      <c r="AH244" s="6"/>
      <c r="AI244" s="6"/>
      <c r="AJ244" s="6"/>
      <c r="AK244" s="6"/>
      <c r="AM244" s="1"/>
      <c r="AN244" s="6"/>
      <c r="AO244" s="6"/>
      <c r="AP244" s="6"/>
      <c r="AQ244" s="6"/>
      <c r="AT244" s="6"/>
      <c r="AU244" s="6"/>
      <c r="AV244" s="6"/>
      <c r="AW244" s="6"/>
    </row>
    <row r="245" spans="1:49" ht="14.45">
      <c r="B245" s="9" t="s">
        <v>37</v>
      </c>
      <c r="C245" s="6">
        <v>13</v>
      </c>
      <c r="D245" s="6">
        <v>18</v>
      </c>
      <c r="E245" s="6">
        <v>13</v>
      </c>
      <c r="F245" s="6">
        <v>20</v>
      </c>
      <c r="G245" s="6">
        <v>17</v>
      </c>
      <c r="H245" s="6">
        <v>22</v>
      </c>
      <c r="I245" s="6">
        <v>20</v>
      </c>
      <c r="J245" s="6">
        <v>22</v>
      </c>
      <c r="K245" s="6">
        <v>16</v>
      </c>
      <c r="L245" s="6">
        <v>19</v>
      </c>
      <c r="M245" s="6">
        <v>18</v>
      </c>
      <c r="N245" s="6">
        <v>12</v>
      </c>
      <c r="O245" s="6">
        <v>19</v>
      </c>
      <c r="P245" s="6">
        <v>12</v>
      </c>
      <c r="Q245" s="6">
        <v>16</v>
      </c>
      <c r="R245" s="6">
        <v>10</v>
      </c>
      <c r="S245" s="6">
        <v>18</v>
      </c>
      <c r="T245" s="6">
        <v>8</v>
      </c>
      <c r="U245" s="6">
        <v>18</v>
      </c>
      <c r="V245" s="6">
        <v>10</v>
      </c>
      <c r="W245" s="6">
        <v>16</v>
      </c>
      <c r="X245" s="6">
        <v>14</v>
      </c>
      <c r="Y245" s="6">
        <v>18</v>
      </c>
      <c r="Z245" s="6">
        <v>14</v>
      </c>
      <c r="AA245" s="6"/>
      <c r="AB245" s="6">
        <v>19</v>
      </c>
      <c r="AC245" s="6">
        <v>18</v>
      </c>
      <c r="AD245" s="6"/>
      <c r="AE245" s="6"/>
      <c r="AG245" s="1"/>
      <c r="AH245" s="6"/>
      <c r="AI245" s="6"/>
      <c r="AJ245" s="6"/>
      <c r="AK245" s="6"/>
      <c r="AM245" s="1"/>
      <c r="AN245" s="6"/>
      <c r="AO245" s="6"/>
      <c r="AP245" s="6"/>
      <c r="AQ245" s="6"/>
      <c r="AT245" s="6"/>
      <c r="AU245" s="6"/>
      <c r="AV245" s="6"/>
      <c r="AW245" s="6"/>
    </row>
    <row r="246" spans="1:49" ht="14.45">
      <c r="B246" s="9" t="s">
        <v>38</v>
      </c>
      <c r="C246" s="6">
        <v>6</v>
      </c>
      <c r="D246" s="6">
        <v>6</v>
      </c>
      <c r="E246" s="6">
        <v>6</v>
      </c>
      <c r="F246" s="6">
        <v>4</v>
      </c>
      <c r="G246" s="6">
        <v>5</v>
      </c>
      <c r="H246" s="6">
        <v>5</v>
      </c>
      <c r="I246" s="6">
        <v>5</v>
      </c>
      <c r="J246" s="6">
        <v>5</v>
      </c>
      <c r="K246" s="6">
        <v>11</v>
      </c>
      <c r="L246" s="6">
        <v>9</v>
      </c>
      <c r="M246" s="6">
        <v>8</v>
      </c>
      <c r="N246" s="6">
        <v>14</v>
      </c>
      <c r="O246" s="6">
        <v>6</v>
      </c>
      <c r="P246" s="6">
        <v>14</v>
      </c>
      <c r="Q246" s="6">
        <v>9</v>
      </c>
      <c r="R246" s="6">
        <v>13</v>
      </c>
      <c r="S246" s="6">
        <v>9</v>
      </c>
      <c r="T246" s="6">
        <v>14</v>
      </c>
      <c r="U246" s="6">
        <v>5</v>
      </c>
      <c r="V246" s="6">
        <v>10</v>
      </c>
      <c r="W246" s="6">
        <v>8</v>
      </c>
      <c r="X246" s="6">
        <v>5</v>
      </c>
      <c r="Y246" s="6">
        <v>8</v>
      </c>
      <c r="Z246" s="6">
        <v>7</v>
      </c>
      <c r="AA246" s="6"/>
      <c r="AB246" s="6">
        <v>10</v>
      </c>
      <c r="AC246" s="6">
        <v>12</v>
      </c>
      <c r="AD246" s="6"/>
      <c r="AE246" s="6"/>
      <c r="AG246" s="1"/>
      <c r="AH246" s="6"/>
      <c r="AI246" s="6"/>
      <c r="AJ246" s="6"/>
      <c r="AK246" s="6"/>
      <c r="AM246" s="1"/>
      <c r="AN246" s="6"/>
      <c r="AO246" s="6"/>
      <c r="AP246" s="6"/>
      <c r="AQ246" s="6"/>
      <c r="AT246" s="6"/>
      <c r="AU246" s="6"/>
      <c r="AV246" s="6"/>
      <c r="AW246" s="6"/>
    </row>
    <row r="247" spans="1:49" ht="14.45">
      <c r="B247" s="9" t="s">
        <v>39</v>
      </c>
      <c r="C247" s="6">
        <v>4</v>
      </c>
      <c r="D247" s="6">
        <v>4</v>
      </c>
      <c r="E247" s="6">
        <v>5</v>
      </c>
      <c r="F247" s="6">
        <v>5</v>
      </c>
      <c r="G247" s="6">
        <v>5</v>
      </c>
      <c r="H247" s="6">
        <v>4</v>
      </c>
      <c r="I247" s="6">
        <v>5</v>
      </c>
      <c r="J247" s="6">
        <v>5</v>
      </c>
      <c r="K247" s="6">
        <v>2</v>
      </c>
      <c r="L247" s="6">
        <v>3</v>
      </c>
      <c r="M247" s="6">
        <v>3</v>
      </c>
      <c r="N247" s="6">
        <v>3</v>
      </c>
      <c r="O247" s="6">
        <v>2</v>
      </c>
      <c r="P247" s="6">
        <v>1</v>
      </c>
      <c r="Q247" s="6">
        <v>2</v>
      </c>
      <c r="R247" s="6">
        <v>1</v>
      </c>
      <c r="S247" s="6">
        <v>3</v>
      </c>
      <c r="T247" s="6">
        <v>1</v>
      </c>
      <c r="U247" s="6">
        <v>3</v>
      </c>
      <c r="V247" s="6">
        <v>5</v>
      </c>
      <c r="W247" s="6">
        <v>3</v>
      </c>
      <c r="X247" s="6">
        <v>9</v>
      </c>
      <c r="Y247" s="6">
        <v>2</v>
      </c>
      <c r="Z247" s="6">
        <v>8</v>
      </c>
      <c r="AA247" s="6"/>
      <c r="AB247" s="6">
        <v>3</v>
      </c>
      <c r="AC247" s="6">
        <v>11</v>
      </c>
      <c r="AD247" s="6"/>
      <c r="AE247" s="6"/>
      <c r="AG247" s="1"/>
      <c r="AH247" s="6"/>
      <c r="AI247" s="6"/>
      <c r="AJ247" s="6"/>
      <c r="AK247" s="6"/>
      <c r="AM247" s="1"/>
      <c r="AN247" s="6"/>
      <c r="AO247" s="6"/>
      <c r="AP247" s="6"/>
      <c r="AQ247" s="6"/>
      <c r="AT247" s="6"/>
      <c r="AU247" s="6"/>
      <c r="AV247" s="6"/>
      <c r="AW247" s="6"/>
    </row>
    <row r="248" spans="1:49" ht="14.45">
      <c r="B248" s="9" t="s">
        <v>40</v>
      </c>
      <c r="C248" s="6">
        <v>0</v>
      </c>
      <c r="D248" s="6">
        <v>2</v>
      </c>
      <c r="E248" s="6">
        <v>0</v>
      </c>
      <c r="F248" s="6">
        <v>1</v>
      </c>
      <c r="G248" s="6">
        <v>0</v>
      </c>
      <c r="H248" s="6">
        <v>2</v>
      </c>
      <c r="I248" s="6">
        <v>0</v>
      </c>
      <c r="J248" s="6">
        <v>3</v>
      </c>
      <c r="K248" s="6">
        <v>3</v>
      </c>
      <c r="L248" s="6">
        <v>2</v>
      </c>
      <c r="M248" s="6">
        <v>3</v>
      </c>
      <c r="N248" s="6">
        <v>2</v>
      </c>
      <c r="O248" s="6">
        <v>4</v>
      </c>
      <c r="P248" s="6">
        <v>2</v>
      </c>
      <c r="Q248" s="6">
        <v>3</v>
      </c>
      <c r="R248" s="6">
        <v>1</v>
      </c>
      <c r="S248" s="6">
        <v>1</v>
      </c>
      <c r="T248" s="6">
        <v>1</v>
      </c>
      <c r="U248" s="6">
        <v>1</v>
      </c>
      <c r="V248" s="6">
        <v>0</v>
      </c>
      <c r="W248" s="6">
        <v>1</v>
      </c>
      <c r="X248" s="6">
        <v>0</v>
      </c>
      <c r="Y248" s="6">
        <v>0</v>
      </c>
      <c r="Z248" s="6">
        <v>0</v>
      </c>
      <c r="AA248" s="6"/>
      <c r="AB248" s="6">
        <v>0</v>
      </c>
      <c r="AC248" s="6">
        <v>0</v>
      </c>
      <c r="AD248" s="6"/>
      <c r="AE248" s="6"/>
      <c r="AG248" s="1"/>
      <c r="AH248" s="6"/>
      <c r="AI248" s="6"/>
      <c r="AJ248" s="6"/>
      <c r="AK248" s="6"/>
      <c r="AM248" s="1"/>
      <c r="AN248" s="6"/>
      <c r="AO248" s="6"/>
      <c r="AP248" s="6"/>
      <c r="AQ248" s="6"/>
      <c r="AT248" s="6"/>
      <c r="AU248" s="6"/>
      <c r="AV248" s="6"/>
      <c r="AW248" s="6"/>
    </row>
    <row r="249" spans="1:49" ht="14.45">
      <c r="B249" s="9" t="s">
        <v>41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1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/>
      <c r="AB249" s="6">
        <v>0</v>
      </c>
      <c r="AC249" s="6">
        <v>0</v>
      </c>
      <c r="AD249" s="6"/>
      <c r="AE249" s="6"/>
      <c r="AG249" s="1"/>
      <c r="AH249" s="6"/>
      <c r="AI249" s="6"/>
      <c r="AJ249" s="6"/>
      <c r="AK249" s="6"/>
      <c r="AM249" s="1"/>
      <c r="AN249" s="6"/>
      <c r="AO249" s="6"/>
      <c r="AP249" s="6"/>
      <c r="AQ249" s="6"/>
      <c r="AT249" s="6"/>
      <c r="AU249" s="6"/>
      <c r="AV249" s="6"/>
      <c r="AW249" s="6"/>
    </row>
    <row r="250" spans="1:49" ht="14.45">
      <c r="A250" s="8"/>
      <c r="B250" s="9"/>
      <c r="C250" s="10"/>
      <c r="D250" s="10"/>
      <c r="E250" s="10"/>
      <c r="F250" s="10"/>
      <c r="G250" s="8"/>
      <c r="H250" s="9"/>
      <c r="I250" s="10"/>
      <c r="J250" s="10"/>
      <c r="K250" s="10"/>
      <c r="L250" s="10"/>
      <c r="M250" s="8"/>
      <c r="N250" s="9"/>
      <c r="O250" s="10"/>
      <c r="P250" s="10"/>
      <c r="Q250" s="10"/>
      <c r="R250" s="10"/>
      <c r="T250" s="1"/>
      <c r="U250" s="6"/>
      <c r="V250" s="6"/>
      <c r="W250" s="6"/>
      <c r="X250" s="6"/>
      <c r="Z250" s="1"/>
      <c r="AA250" s="1"/>
      <c r="AB250" s="6"/>
      <c r="AC250" s="6"/>
      <c r="AD250" s="6"/>
      <c r="AE250" s="6"/>
      <c r="AG250" s="1"/>
      <c r="AH250" s="6"/>
      <c r="AI250" s="6"/>
      <c r="AJ250" s="6"/>
      <c r="AK250" s="6"/>
      <c r="AM250" s="1"/>
      <c r="AN250" s="6"/>
      <c r="AO250" s="6"/>
      <c r="AP250" s="6"/>
      <c r="AQ250" s="6"/>
      <c r="AT250" s="6"/>
      <c r="AU250" s="6"/>
      <c r="AV250" s="6"/>
      <c r="AW250" s="6"/>
    </row>
    <row r="251" spans="1:49" ht="14.45">
      <c r="C251" s="9" t="s">
        <v>6</v>
      </c>
      <c r="D251" s="8"/>
      <c r="E251" s="9" t="s">
        <v>7</v>
      </c>
      <c r="F251" s="8"/>
      <c r="G251" s="9" t="s">
        <v>8</v>
      </c>
      <c r="H251" s="8"/>
      <c r="I251" s="9" t="s">
        <v>42</v>
      </c>
      <c r="J251" s="8"/>
      <c r="K251" s="9" t="s">
        <v>9</v>
      </c>
      <c r="L251" s="8"/>
      <c r="M251" s="9" t="s">
        <v>10</v>
      </c>
      <c r="N251" s="8"/>
      <c r="O251" s="9" t="s">
        <v>11</v>
      </c>
      <c r="P251" s="8"/>
      <c r="Q251" s="9" t="s">
        <v>12</v>
      </c>
      <c r="R251" s="8"/>
      <c r="S251" s="9" t="s">
        <v>43</v>
      </c>
      <c r="T251" s="8"/>
      <c r="U251" s="9" t="s">
        <v>13</v>
      </c>
      <c r="V251" s="8"/>
      <c r="W251" s="9" t="s">
        <v>14</v>
      </c>
      <c r="X251" s="8"/>
      <c r="Y251" s="9" t="s">
        <v>15</v>
      </c>
      <c r="Z251" s="8"/>
      <c r="AA251" s="8"/>
      <c r="AB251" s="9" t="s">
        <v>16</v>
      </c>
      <c r="AC251" s="8"/>
    </row>
    <row r="252" spans="1:49" ht="14.45">
      <c r="C252" s="9" t="s">
        <v>18</v>
      </c>
      <c r="D252" s="9" t="s">
        <v>19</v>
      </c>
      <c r="E252" s="9" t="s">
        <v>18</v>
      </c>
      <c r="F252" s="9" t="s">
        <v>19</v>
      </c>
      <c r="G252" s="9" t="s">
        <v>18</v>
      </c>
      <c r="H252" s="9" t="s">
        <v>19</v>
      </c>
      <c r="I252" s="9" t="s">
        <v>18</v>
      </c>
      <c r="J252" s="9" t="s">
        <v>19</v>
      </c>
      <c r="K252" s="9" t="s">
        <v>18</v>
      </c>
      <c r="L252" s="9" t="s">
        <v>19</v>
      </c>
      <c r="M252" s="9" t="s">
        <v>18</v>
      </c>
      <c r="N252" s="9" t="s">
        <v>19</v>
      </c>
      <c r="O252" s="9" t="s">
        <v>18</v>
      </c>
      <c r="P252" s="9" t="s">
        <v>19</v>
      </c>
      <c r="Q252" s="9" t="s">
        <v>18</v>
      </c>
      <c r="R252" s="9" t="s">
        <v>19</v>
      </c>
      <c r="S252" s="9" t="s">
        <v>18</v>
      </c>
      <c r="T252" s="9" t="s">
        <v>19</v>
      </c>
      <c r="U252" s="9" t="s">
        <v>18</v>
      </c>
      <c r="V252" s="9" t="s">
        <v>19</v>
      </c>
      <c r="W252" s="9" t="s">
        <v>18</v>
      </c>
      <c r="X252" s="9" t="s">
        <v>19</v>
      </c>
      <c r="Y252" s="9" t="s">
        <v>18</v>
      </c>
      <c r="Z252" s="9" t="s">
        <v>19</v>
      </c>
      <c r="AA252" s="1" t="s">
        <v>20</v>
      </c>
      <c r="AB252" s="9" t="s">
        <v>18</v>
      </c>
      <c r="AC252" s="9" t="s">
        <v>19</v>
      </c>
      <c r="AD252" s="1" t="s">
        <v>20</v>
      </c>
    </row>
    <row r="253" spans="1:49" ht="14.45">
      <c r="A253" t="s">
        <v>54</v>
      </c>
      <c r="B253" s="1" t="s">
        <v>21</v>
      </c>
      <c r="C253" s="10">
        <v>3</v>
      </c>
      <c r="D253" s="10">
        <v>5</v>
      </c>
      <c r="E253" s="10">
        <v>1</v>
      </c>
      <c r="F253" s="10">
        <v>4</v>
      </c>
      <c r="G253" s="10">
        <v>1</v>
      </c>
      <c r="H253" s="10">
        <v>4</v>
      </c>
      <c r="I253" s="10">
        <v>1</v>
      </c>
      <c r="J253" s="10">
        <v>4</v>
      </c>
      <c r="K253" s="10">
        <v>3</v>
      </c>
      <c r="L253" s="10">
        <v>4</v>
      </c>
      <c r="M253" s="10">
        <v>4</v>
      </c>
      <c r="N253" s="10">
        <v>5</v>
      </c>
      <c r="O253" s="10">
        <v>3</v>
      </c>
      <c r="P253" s="10">
        <v>5</v>
      </c>
      <c r="Q253" s="10">
        <v>4</v>
      </c>
      <c r="R253" s="10">
        <v>5</v>
      </c>
      <c r="S253" s="10">
        <v>3</v>
      </c>
      <c r="T253" s="10">
        <v>2</v>
      </c>
      <c r="U253" s="10">
        <v>4</v>
      </c>
      <c r="V253" s="10">
        <v>2</v>
      </c>
      <c r="W253" s="6">
        <v>2</v>
      </c>
      <c r="X253" s="6">
        <v>5</v>
      </c>
      <c r="Y253" s="6">
        <v>2</v>
      </c>
      <c r="Z253" s="6">
        <v>5</v>
      </c>
      <c r="AB253" s="6">
        <v>2</v>
      </c>
      <c r="AC253" s="6">
        <v>3</v>
      </c>
    </row>
    <row r="254" spans="1:49" ht="14.45">
      <c r="B254" s="1" t="s">
        <v>22</v>
      </c>
      <c r="C254" s="10">
        <v>4</v>
      </c>
      <c r="D254" s="10">
        <v>2</v>
      </c>
      <c r="E254" s="10">
        <v>6</v>
      </c>
      <c r="F254" s="10">
        <v>2</v>
      </c>
      <c r="G254" s="10">
        <v>2</v>
      </c>
      <c r="H254" s="10">
        <v>3</v>
      </c>
      <c r="I254" s="10">
        <v>2</v>
      </c>
      <c r="J254" s="10">
        <v>4</v>
      </c>
      <c r="K254" s="10">
        <v>1</v>
      </c>
      <c r="L254" s="10">
        <v>5</v>
      </c>
      <c r="M254" s="10">
        <v>2</v>
      </c>
      <c r="N254" s="10">
        <v>4</v>
      </c>
      <c r="O254" s="10">
        <v>1</v>
      </c>
      <c r="P254" s="10">
        <v>2</v>
      </c>
      <c r="Q254" s="10">
        <v>4</v>
      </c>
      <c r="R254" s="10">
        <v>1</v>
      </c>
      <c r="S254" s="10">
        <v>4</v>
      </c>
      <c r="T254" s="10">
        <v>4</v>
      </c>
      <c r="U254" s="10">
        <v>4</v>
      </c>
      <c r="V254" s="10">
        <v>4</v>
      </c>
      <c r="W254" s="6">
        <v>5</v>
      </c>
      <c r="X254" s="6">
        <v>5</v>
      </c>
      <c r="Y254" s="6">
        <v>5</v>
      </c>
      <c r="Z254" s="6">
        <v>4</v>
      </c>
      <c r="AB254" s="6">
        <v>5</v>
      </c>
      <c r="AC254" s="6">
        <v>5</v>
      </c>
    </row>
    <row r="255" spans="1:49" ht="14.45">
      <c r="B255" s="1" t="s">
        <v>23</v>
      </c>
      <c r="C255" s="10">
        <v>8</v>
      </c>
      <c r="D255" s="10">
        <v>3</v>
      </c>
      <c r="E255" s="10">
        <v>6</v>
      </c>
      <c r="F255" s="10">
        <v>4</v>
      </c>
      <c r="G255" s="10">
        <v>6</v>
      </c>
      <c r="H255" s="10">
        <v>3</v>
      </c>
      <c r="I255" s="10">
        <v>5</v>
      </c>
      <c r="J255" s="10">
        <v>3</v>
      </c>
      <c r="K255" s="10">
        <v>4</v>
      </c>
      <c r="L255" s="10">
        <v>1</v>
      </c>
      <c r="M255" s="10">
        <v>3</v>
      </c>
      <c r="N255" s="10">
        <v>2</v>
      </c>
      <c r="O255" s="10">
        <v>4</v>
      </c>
      <c r="P255" s="10">
        <v>0</v>
      </c>
      <c r="Q255" s="10">
        <v>2</v>
      </c>
      <c r="R255" s="10">
        <v>2</v>
      </c>
      <c r="S255" s="10">
        <v>1</v>
      </c>
      <c r="T255" s="10">
        <v>2</v>
      </c>
      <c r="U255" s="10">
        <v>0</v>
      </c>
      <c r="V255" s="10">
        <v>3</v>
      </c>
      <c r="W255" s="6">
        <v>1</v>
      </c>
      <c r="X255" s="6">
        <v>2</v>
      </c>
      <c r="Y255" s="6">
        <v>2</v>
      </c>
      <c r="Z255" s="6">
        <v>3</v>
      </c>
      <c r="AB255" s="6">
        <v>3</v>
      </c>
      <c r="AC255" s="6">
        <v>3</v>
      </c>
    </row>
    <row r="256" spans="1:49" ht="14.45">
      <c r="B256" s="1" t="s">
        <v>24</v>
      </c>
      <c r="C256" s="10">
        <v>5</v>
      </c>
      <c r="D256" s="10">
        <v>10</v>
      </c>
      <c r="E256" s="10">
        <v>7</v>
      </c>
      <c r="F256" s="10">
        <v>11</v>
      </c>
      <c r="G256" s="10">
        <v>10</v>
      </c>
      <c r="H256" s="10">
        <v>7</v>
      </c>
      <c r="I256" s="10">
        <v>9</v>
      </c>
      <c r="J256" s="10">
        <v>3</v>
      </c>
      <c r="K256" s="10">
        <v>7</v>
      </c>
      <c r="L256" s="10">
        <v>4</v>
      </c>
      <c r="M256" s="10">
        <v>8</v>
      </c>
      <c r="N256" s="10">
        <v>4</v>
      </c>
      <c r="O256" s="10">
        <v>4</v>
      </c>
      <c r="P256" s="10">
        <v>2</v>
      </c>
      <c r="Q256" s="10">
        <v>4</v>
      </c>
      <c r="R256" s="10">
        <v>3</v>
      </c>
      <c r="S256" s="10">
        <v>3</v>
      </c>
      <c r="T256" s="10">
        <v>3</v>
      </c>
      <c r="U256" s="10">
        <v>4</v>
      </c>
      <c r="V256" s="10">
        <v>1</v>
      </c>
      <c r="W256" s="6">
        <v>2</v>
      </c>
      <c r="X256" s="6">
        <v>3</v>
      </c>
      <c r="Y256" s="6">
        <v>1</v>
      </c>
      <c r="Z256" s="6">
        <v>2</v>
      </c>
      <c r="AB256" s="6">
        <v>0</v>
      </c>
      <c r="AC256" s="6">
        <v>3</v>
      </c>
    </row>
    <row r="257" spans="2:29" ht="14.45">
      <c r="B257" s="1" t="s">
        <v>25</v>
      </c>
      <c r="C257" s="10">
        <v>7</v>
      </c>
      <c r="D257" s="10">
        <v>2</v>
      </c>
      <c r="E257" s="10">
        <v>5</v>
      </c>
      <c r="F257" s="10">
        <v>3</v>
      </c>
      <c r="G257" s="10">
        <v>6</v>
      </c>
      <c r="H257" s="10">
        <v>7</v>
      </c>
      <c r="I257" s="10">
        <v>9</v>
      </c>
      <c r="J257" s="10">
        <v>8</v>
      </c>
      <c r="K257" s="10">
        <v>7</v>
      </c>
      <c r="L257" s="10">
        <v>5</v>
      </c>
      <c r="M257" s="10">
        <v>4</v>
      </c>
      <c r="N257" s="10">
        <v>7</v>
      </c>
      <c r="O257" s="10">
        <v>4</v>
      </c>
      <c r="P257" s="10">
        <v>6</v>
      </c>
      <c r="Q257" s="10">
        <v>5</v>
      </c>
      <c r="R257" s="10">
        <v>7</v>
      </c>
      <c r="S257" s="10">
        <v>6</v>
      </c>
      <c r="T257" s="10">
        <v>5</v>
      </c>
      <c r="U257" s="10">
        <v>4</v>
      </c>
      <c r="V257" s="10">
        <v>5</v>
      </c>
      <c r="W257" s="6">
        <v>4</v>
      </c>
      <c r="X257" s="6">
        <v>6</v>
      </c>
      <c r="Y257" s="6">
        <v>4</v>
      </c>
      <c r="Z257" s="6">
        <v>4</v>
      </c>
      <c r="AB257" s="6">
        <v>1</v>
      </c>
      <c r="AC257" s="6">
        <v>3</v>
      </c>
    </row>
    <row r="258" spans="2:29" ht="14.45">
      <c r="B258" s="1" t="s">
        <v>26</v>
      </c>
      <c r="C258" s="10">
        <v>2</v>
      </c>
      <c r="D258" s="10">
        <v>5</v>
      </c>
      <c r="E258" s="10">
        <v>4</v>
      </c>
      <c r="F258" s="10">
        <v>1</v>
      </c>
      <c r="G258" s="10">
        <v>5</v>
      </c>
      <c r="H258" s="10">
        <v>0</v>
      </c>
      <c r="I258" s="10">
        <v>2</v>
      </c>
      <c r="J258" s="10">
        <v>2</v>
      </c>
      <c r="K258" s="10">
        <v>1</v>
      </c>
      <c r="L258" s="10">
        <v>4</v>
      </c>
      <c r="M258" s="10">
        <v>5</v>
      </c>
      <c r="N258" s="10">
        <v>4</v>
      </c>
      <c r="O258" s="10">
        <v>4</v>
      </c>
      <c r="P258" s="10">
        <v>4</v>
      </c>
      <c r="Q258" s="10">
        <v>5</v>
      </c>
      <c r="R258" s="10">
        <v>4</v>
      </c>
      <c r="S258" s="10">
        <v>5</v>
      </c>
      <c r="T258" s="10">
        <v>6</v>
      </c>
      <c r="U258" s="10">
        <v>6</v>
      </c>
      <c r="V258" s="10">
        <v>6</v>
      </c>
      <c r="W258" s="6">
        <v>5</v>
      </c>
      <c r="X258" s="6">
        <v>5</v>
      </c>
      <c r="Y258" s="6">
        <v>4</v>
      </c>
      <c r="Z258" s="6">
        <v>8</v>
      </c>
      <c r="AB258" s="6">
        <v>6</v>
      </c>
      <c r="AC258" s="6">
        <v>8</v>
      </c>
    </row>
    <row r="259" spans="2:29" ht="14.45">
      <c r="B259" s="1" t="s">
        <v>27</v>
      </c>
      <c r="C259" s="10">
        <v>2</v>
      </c>
      <c r="D259" s="10">
        <v>2</v>
      </c>
      <c r="E259" s="10">
        <v>0</v>
      </c>
      <c r="F259" s="10">
        <v>3</v>
      </c>
      <c r="G259" s="10">
        <v>1</v>
      </c>
      <c r="H259" s="10">
        <v>4</v>
      </c>
      <c r="I259" s="10">
        <v>1</v>
      </c>
      <c r="J259" s="10">
        <v>3</v>
      </c>
      <c r="K259" s="10">
        <v>3</v>
      </c>
      <c r="L259" s="10">
        <v>3</v>
      </c>
      <c r="M259" s="10">
        <v>1</v>
      </c>
      <c r="N259" s="10">
        <v>2</v>
      </c>
      <c r="O259" s="10">
        <v>3</v>
      </c>
      <c r="P259" s="10">
        <v>3</v>
      </c>
      <c r="Q259" s="10">
        <v>5</v>
      </c>
      <c r="R259" s="10">
        <v>3</v>
      </c>
      <c r="S259" s="10">
        <v>9</v>
      </c>
      <c r="T259" s="10">
        <v>4</v>
      </c>
      <c r="U259" s="10">
        <v>5</v>
      </c>
      <c r="V259" s="10">
        <v>6</v>
      </c>
      <c r="W259" s="6">
        <v>11</v>
      </c>
      <c r="X259" s="6">
        <v>4</v>
      </c>
      <c r="Y259" s="6">
        <v>7</v>
      </c>
      <c r="Z259" s="6">
        <v>4</v>
      </c>
      <c r="AB259" s="6">
        <v>11</v>
      </c>
      <c r="AC259" s="6">
        <v>7</v>
      </c>
    </row>
    <row r="260" spans="2:29" ht="14.45">
      <c r="B260" s="1" t="s">
        <v>28</v>
      </c>
      <c r="C260" s="10">
        <v>5</v>
      </c>
      <c r="D260" s="10">
        <v>4</v>
      </c>
      <c r="E260" s="10">
        <v>7</v>
      </c>
      <c r="F260" s="10">
        <v>4</v>
      </c>
      <c r="G260" s="10">
        <v>5</v>
      </c>
      <c r="H260" s="10">
        <v>2</v>
      </c>
      <c r="I260" s="10">
        <v>5</v>
      </c>
      <c r="J260" s="10">
        <v>3</v>
      </c>
      <c r="K260" s="10">
        <v>5</v>
      </c>
      <c r="L260" s="10">
        <v>4</v>
      </c>
      <c r="M260" s="10">
        <v>3</v>
      </c>
      <c r="N260" s="10">
        <v>3</v>
      </c>
      <c r="O260" s="10">
        <v>2</v>
      </c>
      <c r="P260" s="10">
        <v>5</v>
      </c>
      <c r="Q260" s="10">
        <v>3</v>
      </c>
      <c r="R260" s="10">
        <v>6</v>
      </c>
      <c r="S260" s="10">
        <v>2</v>
      </c>
      <c r="T260" s="10">
        <v>4</v>
      </c>
      <c r="U260" s="10">
        <v>6</v>
      </c>
      <c r="V260" s="10">
        <v>3</v>
      </c>
      <c r="W260" s="6">
        <v>4</v>
      </c>
      <c r="X260" s="6">
        <v>2</v>
      </c>
      <c r="Y260" s="6">
        <v>7</v>
      </c>
      <c r="Z260" s="6">
        <v>2</v>
      </c>
      <c r="AB260" s="6">
        <v>7</v>
      </c>
      <c r="AC260" s="6">
        <v>1</v>
      </c>
    </row>
    <row r="261" spans="2:29" ht="14.45">
      <c r="B261" s="1" t="s">
        <v>29</v>
      </c>
      <c r="C261" s="10">
        <v>1</v>
      </c>
      <c r="D261" s="10">
        <v>3</v>
      </c>
      <c r="E261" s="10">
        <v>2</v>
      </c>
      <c r="F261" s="10">
        <v>2</v>
      </c>
      <c r="G261" s="10">
        <v>4</v>
      </c>
      <c r="H261" s="10">
        <v>5</v>
      </c>
      <c r="I261" s="10">
        <v>3</v>
      </c>
      <c r="J261" s="10">
        <v>3</v>
      </c>
      <c r="K261" s="10">
        <v>2</v>
      </c>
      <c r="L261" s="10">
        <v>2</v>
      </c>
      <c r="M261" s="10">
        <v>7</v>
      </c>
      <c r="N261" s="10">
        <v>3</v>
      </c>
      <c r="O261" s="10">
        <v>5</v>
      </c>
      <c r="P261" s="10">
        <v>2</v>
      </c>
      <c r="Q261" s="10">
        <v>7</v>
      </c>
      <c r="R261" s="10">
        <v>2</v>
      </c>
      <c r="S261" s="10">
        <v>9</v>
      </c>
      <c r="T261" s="10">
        <v>4</v>
      </c>
      <c r="U261" s="10">
        <v>5</v>
      </c>
      <c r="V261" s="10">
        <v>6</v>
      </c>
      <c r="W261" s="6">
        <v>4</v>
      </c>
      <c r="X261" s="6">
        <v>5</v>
      </c>
      <c r="Y261" s="6">
        <v>4</v>
      </c>
      <c r="Z261" s="6">
        <v>4</v>
      </c>
      <c r="AB261" s="6">
        <v>2</v>
      </c>
      <c r="AC261" s="6">
        <v>5</v>
      </c>
    </row>
    <row r="262" spans="2:29" ht="14.45">
      <c r="B262" s="1" t="s">
        <v>30</v>
      </c>
      <c r="C262" s="10">
        <v>5</v>
      </c>
      <c r="D262" s="10">
        <v>6</v>
      </c>
      <c r="E262" s="10">
        <v>6</v>
      </c>
      <c r="F262" s="10">
        <v>7</v>
      </c>
      <c r="G262" s="10">
        <v>4</v>
      </c>
      <c r="H262" s="10">
        <v>4</v>
      </c>
      <c r="I262" s="10">
        <v>5</v>
      </c>
      <c r="J262" s="10">
        <v>6</v>
      </c>
      <c r="K262" s="10">
        <v>4</v>
      </c>
      <c r="L262" s="10">
        <v>6</v>
      </c>
      <c r="M262" s="10">
        <v>3</v>
      </c>
      <c r="N262" s="10">
        <v>4</v>
      </c>
      <c r="O262" s="10">
        <v>2</v>
      </c>
      <c r="P262" s="10">
        <v>3</v>
      </c>
      <c r="Q262" s="10">
        <v>1</v>
      </c>
      <c r="R262" s="10">
        <v>4</v>
      </c>
      <c r="S262" s="10">
        <v>1</v>
      </c>
      <c r="T262" s="10">
        <v>2</v>
      </c>
      <c r="U262" s="10">
        <v>2</v>
      </c>
      <c r="V262" s="10">
        <v>2</v>
      </c>
      <c r="W262" s="6">
        <v>5</v>
      </c>
      <c r="X262" s="6">
        <v>4</v>
      </c>
      <c r="Y262" s="6">
        <v>4</v>
      </c>
      <c r="Z262" s="6">
        <v>4</v>
      </c>
      <c r="AB262" s="6">
        <v>5</v>
      </c>
      <c r="AC262" s="6">
        <v>4</v>
      </c>
    </row>
    <row r="263" spans="2:29" ht="14.45">
      <c r="B263" s="1" t="s">
        <v>31</v>
      </c>
      <c r="C263" s="10">
        <v>4</v>
      </c>
      <c r="D263" s="10">
        <v>2</v>
      </c>
      <c r="E263" s="10">
        <v>4</v>
      </c>
      <c r="F263" s="10">
        <v>1</v>
      </c>
      <c r="G263" s="10">
        <v>6</v>
      </c>
      <c r="H263" s="10">
        <v>2</v>
      </c>
      <c r="I263" s="10">
        <v>6</v>
      </c>
      <c r="J263" s="10">
        <v>4</v>
      </c>
      <c r="K263" s="10">
        <v>8</v>
      </c>
      <c r="L263" s="10">
        <v>4</v>
      </c>
      <c r="M263" s="10">
        <v>9</v>
      </c>
      <c r="N263" s="10">
        <v>6</v>
      </c>
      <c r="O263" s="10">
        <v>6</v>
      </c>
      <c r="P263" s="10">
        <v>5</v>
      </c>
      <c r="Q263" s="10">
        <v>5</v>
      </c>
      <c r="R263" s="10">
        <v>6</v>
      </c>
      <c r="S263" s="10">
        <v>4</v>
      </c>
      <c r="T263" s="10">
        <v>7</v>
      </c>
      <c r="U263" s="10">
        <v>5</v>
      </c>
      <c r="V263" s="10">
        <v>6</v>
      </c>
      <c r="W263" s="6">
        <v>3</v>
      </c>
      <c r="X263" s="6">
        <v>3</v>
      </c>
      <c r="Y263" s="6">
        <v>3</v>
      </c>
      <c r="Z263" s="6">
        <v>5</v>
      </c>
      <c r="AB263" s="6">
        <v>2</v>
      </c>
      <c r="AC263" s="6">
        <v>6</v>
      </c>
    </row>
    <row r="264" spans="2:29" ht="14.45">
      <c r="B264" s="1" t="s">
        <v>32</v>
      </c>
      <c r="C264" s="10">
        <v>8</v>
      </c>
      <c r="D264" s="10">
        <v>4</v>
      </c>
      <c r="E264" s="10">
        <v>9</v>
      </c>
      <c r="F264" s="10">
        <v>4</v>
      </c>
      <c r="G264" s="10">
        <v>7</v>
      </c>
      <c r="H264" s="10">
        <v>4</v>
      </c>
      <c r="I264" s="10">
        <v>8</v>
      </c>
      <c r="J264" s="10">
        <v>3</v>
      </c>
      <c r="K264" s="10">
        <v>3</v>
      </c>
      <c r="L264" s="10">
        <v>3</v>
      </c>
      <c r="M264" s="10">
        <v>3</v>
      </c>
      <c r="N264" s="10">
        <v>3</v>
      </c>
      <c r="O264" s="10">
        <v>6</v>
      </c>
      <c r="P264" s="10">
        <v>4</v>
      </c>
      <c r="Q264" s="10">
        <v>8</v>
      </c>
      <c r="R264" s="10">
        <v>3</v>
      </c>
      <c r="S264" s="10">
        <v>6</v>
      </c>
      <c r="T264" s="10">
        <v>3</v>
      </c>
      <c r="U264" s="10">
        <v>6</v>
      </c>
      <c r="V264" s="10">
        <v>4</v>
      </c>
      <c r="W264" s="6">
        <v>6</v>
      </c>
      <c r="X264" s="6">
        <v>7</v>
      </c>
      <c r="Y264" s="6">
        <v>5</v>
      </c>
      <c r="Z264" s="6">
        <v>6</v>
      </c>
      <c r="AB264" s="6">
        <v>4</v>
      </c>
      <c r="AC264" s="6">
        <v>6</v>
      </c>
    </row>
    <row r="265" spans="2:29" ht="14.45">
      <c r="B265" s="1" t="s">
        <v>33</v>
      </c>
      <c r="C265" s="10">
        <v>3</v>
      </c>
      <c r="D265" s="10">
        <v>2</v>
      </c>
      <c r="E265" s="10">
        <v>2</v>
      </c>
      <c r="F265" s="10">
        <v>2</v>
      </c>
      <c r="G265" s="10">
        <v>3</v>
      </c>
      <c r="H265" s="10">
        <v>2</v>
      </c>
      <c r="I265" s="10">
        <v>3</v>
      </c>
      <c r="J265" s="10">
        <v>3</v>
      </c>
      <c r="K265" s="10">
        <v>4</v>
      </c>
      <c r="L265" s="10">
        <v>4</v>
      </c>
      <c r="M265" s="10">
        <v>5</v>
      </c>
      <c r="N265" s="10">
        <v>5</v>
      </c>
      <c r="O265" s="10">
        <v>4</v>
      </c>
      <c r="P265" s="10">
        <v>3</v>
      </c>
      <c r="Q265" s="10">
        <v>3</v>
      </c>
      <c r="R265" s="10">
        <v>4</v>
      </c>
      <c r="S265" s="10">
        <v>4</v>
      </c>
      <c r="T265" s="10">
        <v>3</v>
      </c>
      <c r="U265" s="10">
        <v>3</v>
      </c>
      <c r="V265" s="10">
        <v>2</v>
      </c>
      <c r="W265" s="6">
        <v>4</v>
      </c>
      <c r="X265" s="6">
        <v>2</v>
      </c>
      <c r="Y265" s="6">
        <v>7</v>
      </c>
      <c r="Z265" s="6">
        <v>2</v>
      </c>
      <c r="AB265" s="6">
        <v>8</v>
      </c>
      <c r="AC265" s="6">
        <v>1</v>
      </c>
    </row>
    <row r="266" spans="2:29" ht="14.45">
      <c r="B266" s="1" t="s">
        <v>34</v>
      </c>
      <c r="C266" s="10">
        <v>2</v>
      </c>
      <c r="D266" s="10">
        <v>1</v>
      </c>
      <c r="E266" s="10">
        <v>2</v>
      </c>
      <c r="F266" s="10">
        <v>2</v>
      </c>
      <c r="G266" s="10">
        <v>1</v>
      </c>
      <c r="H266" s="10">
        <v>2</v>
      </c>
      <c r="I266" s="10">
        <v>2</v>
      </c>
      <c r="J266" s="10">
        <v>1</v>
      </c>
      <c r="K266" s="10">
        <v>3</v>
      </c>
      <c r="L266" s="10">
        <v>2</v>
      </c>
      <c r="M266" s="10">
        <v>3</v>
      </c>
      <c r="N266" s="10">
        <v>3</v>
      </c>
      <c r="O266" s="10">
        <v>2</v>
      </c>
      <c r="P266" s="10">
        <v>4</v>
      </c>
      <c r="Q266" s="10">
        <v>3</v>
      </c>
      <c r="R266" s="10">
        <v>3</v>
      </c>
      <c r="S266" s="10">
        <v>3</v>
      </c>
      <c r="T266" s="10">
        <v>4</v>
      </c>
      <c r="U266" s="10">
        <v>4</v>
      </c>
      <c r="V266" s="10">
        <v>3</v>
      </c>
      <c r="W266" s="6">
        <v>5</v>
      </c>
      <c r="X266" s="6">
        <v>4</v>
      </c>
      <c r="Y266" s="6">
        <v>5</v>
      </c>
      <c r="Z266" s="6">
        <v>3</v>
      </c>
      <c r="AB266" s="6">
        <v>4</v>
      </c>
      <c r="AC266" s="6">
        <v>4</v>
      </c>
    </row>
    <row r="267" spans="2:29" ht="14.45">
      <c r="B267" s="1" t="s">
        <v>35</v>
      </c>
      <c r="C267" s="10">
        <v>0</v>
      </c>
      <c r="D267" s="10">
        <v>1</v>
      </c>
      <c r="E267" s="10">
        <v>1</v>
      </c>
      <c r="F267" s="10">
        <v>1</v>
      </c>
      <c r="G267" s="10">
        <v>2</v>
      </c>
      <c r="H267" s="10">
        <v>1</v>
      </c>
      <c r="I267" s="10">
        <v>2</v>
      </c>
      <c r="J267" s="10">
        <v>2</v>
      </c>
      <c r="K267" s="10">
        <v>1</v>
      </c>
      <c r="L267" s="10">
        <v>0</v>
      </c>
      <c r="M267" s="10">
        <v>2</v>
      </c>
      <c r="N267" s="10">
        <v>0</v>
      </c>
      <c r="O267" s="10">
        <v>3</v>
      </c>
      <c r="P267" s="10">
        <v>1</v>
      </c>
      <c r="Q267" s="10">
        <v>2</v>
      </c>
      <c r="R267" s="10">
        <v>1</v>
      </c>
      <c r="S267" s="10">
        <v>2</v>
      </c>
      <c r="T267" s="10">
        <v>1</v>
      </c>
      <c r="U267" s="10">
        <v>3</v>
      </c>
      <c r="V267" s="10">
        <v>2</v>
      </c>
      <c r="W267" s="6">
        <v>3</v>
      </c>
      <c r="X267" s="6">
        <v>1</v>
      </c>
      <c r="Y267" s="6">
        <v>2</v>
      </c>
      <c r="Z267" s="6">
        <v>2</v>
      </c>
      <c r="AB267" s="6">
        <v>4</v>
      </c>
      <c r="AC267" s="6">
        <v>2</v>
      </c>
    </row>
    <row r="268" spans="2:29" ht="14.45">
      <c r="B268" s="1" t="s">
        <v>36</v>
      </c>
      <c r="C268" s="10">
        <v>1</v>
      </c>
      <c r="D268" s="10">
        <v>4</v>
      </c>
      <c r="E268" s="10">
        <v>1</v>
      </c>
      <c r="F268" s="10">
        <v>2</v>
      </c>
      <c r="G268" s="10">
        <v>1</v>
      </c>
      <c r="H268" s="10">
        <v>1</v>
      </c>
      <c r="I268" s="10">
        <v>1</v>
      </c>
      <c r="J268" s="10">
        <v>1</v>
      </c>
      <c r="K268" s="10">
        <v>1</v>
      </c>
      <c r="L268" s="10">
        <v>2</v>
      </c>
      <c r="M268" s="10">
        <v>1</v>
      </c>
      <c r="N268" s="10">
        <v>1</v>
      </c>
      <c r="O268" s="10">
        <v>1</v>
      </c>
      <c r="P268" s="10">
        <v>1</v>
      </c>
      <c r="Q268" s="10">
        <v>2</v>
      </c>
      <c r="R268" s="10">
        <v>1</v>
      </c>
      <c r="S268" s="10">
        <v>2</v>
      </c>
      <c r="T268" s="10">
        <v>1</v>
      </c>
      <c r="U268" s="10">
        <v>1</v>
      </c>
      <c r="V268" s="10">
        <v>0</v>
      </c>
      <c r="W268" s="6">
        <v>1</v>
      </c>
      <c r="X268" s="6">
        <v>0</v>
      </c>
      <c r="Y268" s="6">
        <v>2</v>
      </c>
      <c r="Z268" s="6">
        <v>0</v>
      </c>
      <c r="AB268" s="6">
        <v>1</v>
      </c>
      <c r="AC268" s="6">
        <v>0</v>
      </c>
    </row>
    <row r="269" spans="2:29" ht="14.45">
      <c r="B269" s="1" t="s">
        <v>37</v>
      </c>
      <c r="C269" s="10">
        <v>1</v>
      </c>
      <c r="D269" s="10">
        <v>2</v>
      </c>
      <c r="E269" s="10">
        <v>1</v>
      </c>
      <c r="F269" s="10">
        <v>3</v>
      </c>
      <c r="G269" s="10">
        <v>0</v>
      </c>
      <c r="H269" s="10">
        <v>4</v>
      </c>
      <c r="I269" s="10">
        <v>0</v>
      </c>
      <c r="J269" s="10">
        <v>2</v>
      </c>
      <c r="K269" s="10">
        <v>0</v>
      </c>
      <c r="L269" s="10">
        <v>2</v>
      </c>
      <c r="M269" s="10">
        <v>1</v>
      </c>
      <c r="N269" s="10">
        <v>2</v>
      </c>
      <c r="O269" s="10">
        <v>1</v>
      </c>
      <c r="P269" s="10">
        <v>1</v>
      </c>
      <c r="Q269" s="10">
        <v>0</v>
      </c>
      <c r="R269" s="10">
        <v>0</v>
      </c>
      <c r="S269" s="10">
        <v>0</v>
      </c>
      <c r="T269" s="10">
        <v>0</v>
      </c>
      <c r="U269" s="10">
        <v>0</v>
      </c>
      <c r="V269" s="10">
        <v>1</v>
      </c>
      <c r="W269" s="6">
        <v>0</v>
      </c>
      <c r="X269" s="6">
        <v>1</v>
      </c>
      <c r="Y269" s="6">
        <v>0</v>
      </c>
      <c r="Z269" s="6">
        <v>1</v>
      </c>
      <c r="AB269" s="6">
        <v>1</v>
      </c>
      <c r="AC269" s="6">
        <v>1</v>
      </c>
    </row>
    <row r="270" spans="2:29" ht="14.45">
      <c r="B270" s="1" t="s">
        <v>38</v>
      </c>
      <c r="C270" s="10">
        <v>2</v>
      </c>
      <c r="D270" s="10">
        <v>0</v>
      </c>
      <c r="E270" s="10">
        <v>2</v>
      </c>
      <c r="F270" s="10">
        <v>0</v>
      </c>
      <c r="G270" s="10">
        <v>2</v>
      </c>
      <c r="H270" s="10">
        <v>0</v>
      </c>
      <c r="I270" s="10">
        <v>1</v>
      </c>
      <c r="J270" s="10">
        <v>1</v>
      </c>
      <c r="K270" s="10">
        <v>1</v>
      </c>
      <c r="L270" s="10">
        <v>0</v>
      </c>
      <c r="M270" s="10">
        <v>1</v>
      </c>
      <c r="N270" s="10">
        <v>0</v>
      </c>
      <c r="O270" s="10">
        <v>1</v>
      </c>
      <c r="P270" s="10">
        <v>1</v>
      </c>
      <c r="Q270" s="10">
        <v>0</v>
      </c>
      <c r="R270" s="10">
        <v>3</v>
      </c>
      <c r="S270" s="10">
        <v>0</v>
      </c>
      <c r="T270" s="10">
        <v>1</v>
      </c>
      <c r="U270" s="10">
        <v>0</v>
      </c>
      <c r="V270" s="10">
        <v>1</v>
      </c>
      <c r="W270" s="6">
        <v>0</v>
      </c>
      <c r="X270" s="6">
        <v>1</v>
      </c>
      <c r="Y270" s="6">
        <v>0</v>
      </c>
      <c r="Z270" s="6">
        <v>0</v>
      </c>
      <c r="AB270" s="6">
        <v>0</v>
      </c>
      <c r="AC270" s="6">
        <v>0</v>
      </c>
    </row>
    <row r="271" spans="2:29" ht="14.45">
      <c r="B271" s="1" t="s">
        <v>39</v>
      </c>
      <c r="C271" s="10">
        <v>0</v>
      </c>
      <c r="D271" s="10">
        <v>0</v>
      </c>
      <c r="E271" s="10">
        <v>0</v>
      </c>
      <c r="F271" s="10">
        <v>0</v>
      </c>
      <c r="G271" s="10">
        <v>1</v>
      </c>
      <c r="H271" s="10">
        <v>0</v>
      </c>
      <c r="I271" s="10">
        <v>1</v>
      </c>
      <c r="J271" s="10">
        <v>0</v>
      </c>
      <c r="K271" s="10">
        <v>1</v>
      </c>
      <c r="L271" s="10">
        <v>0</v>
      </c>
      <c r="M271" s="10">
        <v>1</v>
      </c>
      <c r="N271" s="10">
        <v>0</v>
      </c>
      <c r="O271" s="10">
        <v>1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6">
        <v>0</v>
      </c>
      <c r="X271" s="6">
        <v>0</v>
      </c>
      <c r="Y271" s="6">
        <v>0</v>
      </c>
      <c r="Z271" s="6">
        <v>0</v>
      </c>
      <c r="AB271" s="6">
        <v>0</v>
      </c>
      <c r="AC271" s="6">
        <v>0</v>
      </c>
    </row>
    <row r="272" spans="2:29" ht="14.45">
      <c r="B272" s="1" t="s">
        <v>40</v>
      </c>
      <c r="C272" s="10">
        <v>0</v>
      </c>
      <c r="D272" s="10">
        <v>0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1</v>
      </c>
      <c r="R272" s="10">
        <v>0</v>
      </c>
      <c r="S272" s="10">
        <v>1</v>
      </c>
      <c r="T272" s="10">
        <v>0</v>
      </c>
      <c r="U272" s="10">
        <v>1</v>
      </c>
      <c r="V272" s="10">
        <v>0</v>
      </c>
      <c r="W272" s="6">
        <v>1</v>
      </c>
      <c r="X272" s="6">
        <v>0</v>
      </c>
      <c r="Y272" s="6">
        <v>0</v>
      </c>
      <c r="Z272" s="6">
        <v>0</v>
      </c>
      <c r="AB272" s="6">
        <v>0</v>
      </c>
      <c r="AC272" s="6">
        <v>0</v>
      </c>
    </row>
    <row r="273" spans="1:30" ht="14.45">
      <c r="B273" s="1" t="s">
        <v>41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0</v>
      </c>
      <c r="T273" s="10">
        <v>0</v>
      </c>
      <c r="U273" s="10">
        <v>0</v>
      </c>
      <c r="V273" s="10">
        <v>0</v>
      </c>
      <c r="W273" s="6">
        <v>0</v>
      </c>
      <c r="X273" s="6">
        <v>0</v>
      </c>
      <c r="Y273" s="6">
        <v>0</v>
      </c>
      <c r="Z273" s="6">
        <v>0</v>
      </c>
      <c r="AB273" s="6">
        <v>0</v>
      </c>
      <c r="AC273" s="6">
        <v>0</v>
      </c>
    </row>
    <row r="275" spans="1:30" ht="14.45">
      <c r="C275" s="9" t="s">
        <v>6</v>
      </c>
      <c r="D275" s="8"/>
      <c r="E275" s="9" t="s">
        <v>7</v>
      </c>
      <c r="F275" s="8"/>
      <c r="G275" s="9" t="s">
        <v>8</v>
      </c>
      <c r="H275" s="8"/>
      <c r="I275" s="9" t="s">
        <v>42</v>
      </c>
      <c r="J275" s="8"/>
      <c r="K275" s="9" t="s">
        <v>9</v>
      </c>
      <c r="L275" s="8"/>
      <c r="M275" s="9" t="s">
        <v>10</v>
      </c>
      <c r="N275" s="8"/>
      <c r="O275" s="9" t="s">
        <v>11</v>
      </c>
      <c r="P275" s="8"/>
      <c r="Q275" s="9" t="s">
        <v>12</v>
      </c>
      <c r="R275" s="8"/>
      <c r="S275" s="9" t="s">
        <v>43</v>
      </c>
      <c r="T275" s="8"/>
      <c r="U275" s="9" t="s">
        <v>13</v>
      </c>
      <c r="V275" s="8"/>
      <c r="W275" s="9" t="s">
        <v>14</v>
      </c>
      <c r="X275" s="8"/>
      <c r="Y275" s="9" t="s">
        <v>15</v>
      </c>
      <c r="Z275" s="8"/>
      <c r="AA275" s="8"/>
      <c r="AB275" s="9" t="s">
        <v>16</v>
      </c>
      <c r="AC275" s="8"/>
    </row>
    <row r="276" spans="1:30" ht="14.45">
      <c r="C276" s="9" t="s">
        <v>18</v>
      </c>
      <c r="D276" s="9" t="s">
        <v>19</v>
      </c>
      <c r="E276" s="9" t="s">
        <v>18</v>
      </c>
      <c r="F276" s="9" t="s">
        <v>19</v>
      </c>
      <c r="G276" s="9" t="s">
        <v>18</v>
      </c>
      <c r="H276" s="9" t="s">
        <v>19</v>
      </c>
      <c r="I276" s="9" t="s">
        <v>18</v>
      </c>
      <c r="J276" s="9" t="s">
        <v>19</v>
      </c>
      <c r="K276" s="9" t="s">
        <v>18</v>
      </c>
      <c r="L276" s="9" t="s">
        <v>19</v>
      </c>
      <c r="M276" s="9" t="s">
        <v>18</v>
      </c>
      <c r="N276" s="9" t="s">
        <v>19</v>
      </c>
      <c r="O276" s="9" t="s">
        <v>18</v>
      </c>
      <c r="P276" s="9" t="s">
        <v>19</v>
      </c>
      <c r="Q276" s="9" t="s">
        <v>18</v>
      </c>
      <c r="R276" s="9" t="s">
        <v>19</v>
      </c>
      <c r="S276" s="9" t="s">
        <v>18</v>
      </c>
      <c r="T276" s="9" t="s">
        <v>19</v>
      </c>
      <c r="U276" s="9" t="s">
        <v>18</v>
      </c>
      <c r="V276" s="9" t="s">
        <v>19</v>
      </c>
      <c r="W276" s="9" t="s">
        <v>18</v>
      </c>
      <c r="X276" s="9" t="s">
        <v>19</v>
      </c>
      <c r="Y276" s="9" t="s">
        <v>18</v>
      </c>
      <c r="Z276" s="9" t="s">
        <v>19</v>
      </c>
      <c r="AA276" s="1" t="s">
        <v>20</v>
      </c>
      <c r="AB276" s="9" t="s">
        <v>18</v>
      </c>
      <c r="AC276" s="9" t="s">
        <v>19</v>
      </c>
      <c r="AD276" s="1" t="s">
        <v>20</v>
      </c>
    </row>
    <row r="277" spans="1:30" ht="14.45">
      <c r="A277" s="1" t="s">
        <v>55</v>
      </c>
      <c r="B277" s="1" t="s">
        <v>21</v>
      </c>
      <c r="C277" s="10">
        <v>7</v>
      </c>
      <c r="D277" s="10">
        <v>4</v>
      </c>
      <c r="E277" s="10">
        <v>9</v>
      </c>
      <c r="F277" s="10">
        <v>3</v>
      </c>
      <c r="G277" s="10">
        <v>7</v>
      </c>
      <c r="H277" s="10">
        <v>4</v>
      </c>
      <c r="I277" s="10">
        <v>2</v>
      </c>
      <c r="J277" s="10">
        <v>3</v>
      </c>
      <c r="K277" s="10">
        <v>2</v>
      </c>
      <c r="L277" s="10">
        <v>2</v>
      </c>
      <c r="M277" s="10">
        <v>3</v>
      </c>
      <c r="N277" s="10">
        <v>5</v>
      </c>
      <c r="O277" s="10">
        <v>4</v>
      </c>
      <c r="P277" s="10">
        <v>6</v>
      </c>
      <c r="Q277" s="10">
        <v>4</v>
      </c>
      <c r="R277" s="10">
        <v>4</v>
      </c>
      <c r="S277" s="10">
        <v>4</v>
      </c>
      <c r="T277" s="10">
        <v>5</v>
      </c>
      <c r="U277" s="10">
        <v>6</v>
      </c>
      <c r="V277" s="10">
        <v>8</v>
      </c>
      <c r="W277" s="6">
        <v>6</v>
      </c>
      <c r="X277" s="6">
        <v>7</v>
      </c>
      <c r="Y277" s="6">
        <v>8</v>
      </c>
      <c r="Z277" s="6">
        <v>6</v>
      </c>
      <c r="AB277" s="6">
        <v>11</v>
      </c>
      <c r="AC277" s="6">
        <v>5</v>
      </c>
    </row>
    <row r="278" spans="1:30" ht="14.45">
      <c r="B278" s="1" t="s">
        <v>22</v>
      </c>
      <c r="C278" s="10">
        <v>5</v>
      </c>
      <c r="D278" s="10">
        <v>5</v>
      </c>
      <c r="E278" s="10">
        <v>3</v>
      </c>
      <c r="F278" s="10">
        <v>4</v>
      </c>
      <c r="G278" s="10">
        <v>5</v>
      </c>
      <c r="H278" s="10">
        <v>4</v>
      </c>
      <c r="I278" s="10">
        <v>6</v>
      </c>
      <c r="J278" s="10">
        <v>4</v>
      </c>
      <c r="K278" s="10">
        <v>7</v>
      </c>
      <c r="L278" s="10">
        <v>3</v>
      </c>
      <c r="M278" s="10">
        <v>6</v>
      </c>
      <c r="N278" s="10">
        <v>2</v>
      </c>
      <c r="O278" s="10">
        <v>6</v>
      </c>
      <c r="P278" s="10">
        <v>3</v>
      </c>
      <c r="Q278" s="10">
        <v>3</v>
      </c>
      <c r="R278" s="10">
        <v>4</v>
      </c>
      <c r="S278" s="10">
        <v>2</v>
      </c>
      <c r="T278" s="10">
        <v>5</v>
      </c>
      <c r="U278" s="10">
        <v>1</v>
      </c>
      <c r="V278" s="10">
        <v>5</v>
      </c>
      <c r="W278" s="6">
        <v>1</v>
      </c>
      <c r="X278" s="6">
        <v>5</v>
      </c>
      <c r="Y278" s="6">
        <v>1</v>
      </c>
      <c r="Z278" s="6">
        <v>6</v>
      </c>
      <c r="AB278" s="6">
        <v>1</v>
      </c>
      <c r="AC278" s="6">
        <v>6</v>
      </c>
    </row>
    <row r="279" spans="1:30" ht="14.45">
      <c r="B279" s="1" t="s">
        <v>23</v>
      </c>
      <c r="C279" s="10">
        <v>9</v>
      </c>
      <c r="D279" s="10">
        <v>3</v>
      </c>
      <c r="E279" s="10">
        <v>9</v>
      </c>
      <c r="F279" s="10">
        <v>2</v>
      </c>
      <c r="G279" s="10">
        <v>9</v>
      </c>
      <c r="H279" s="10">
        <v>2</v>
      </c>
      <c r="I279" s="10">
        <v>7</v>
      </c>
      <c r="J279" s="10">
        <v>2</v>
      </c>
      <c r="K279" s="10">
        <v>7</v>
      </c>
      <c r="L279" s="10">
        <v>4</v>
      </c>
      <c r="M279" s="10">
        <v>4</v>
      </c>
      <c r="N279" s="10">
        <v>5</v>
      </c>
      <c r="O279" s="10">
        <v>3</v>
      </c>
      <c r="P279" s="10">
        <v>4</v>
      </c>
      <c r="Q279" s="10">
        <v>5</v>
      </c>
      <c r="R279" s="10">
        <v>4</v>
      </c>
      <c r="S279" s="10">
        <v>7</v>
      </c>
      <c r="T279" s="10">
        <v>5</v>
      </c>
      <c r="U279" s="10">
        <v>7</v>
      </c>
      <c r="V279" s="10">
        <v>3</v>
      </c>
      <c r="W279" s="6">
        <v>6</v>
      </c>
      <c r="X279" s="6">
        <v>2</v>
      </c>
      <c r="Y279" s="6">
        <v>5</v>
      </c>
      <c r="Z279" s="6">
        <v>3</v>
      </c>
      <c r="AB279" s="6">
        <v>3</v>
      </c>
      <c r="AC279" s="6">
        <v>4</v>
      </c>
    </row>
    <row r="280" spans="1:30" ht="14.45">
      <c r="B280" s="1" t="s">
        <v>24</v>
      </c>
      <c r="C280" s="10">
        <v>11</v>
      </c>
      <c r="D280" s="10">
        <v>13</v>
      </c>
      <c r="E280" s="10">
        <v>9</v>
      </c>
      <c r="F280" s="10">
        <v>11</v>
      </c>
      <c r="G280" s="10">
        <v>6</v>
      </c>
      <c r="H280" s="10">
        <v>9</v>
      </c>
      <c r="I280" s="10">
        <v>6</v>
      </c>
      <c r="J280" s="10">
        <v>9</v>
      </c>
      <c r="K280" s="10">
        <v>7</v>
      </c>
      <c r="L280" s="10">
        <v>6</v>
      </c>
      <c r="M280" s="10">
        <v>10</v>
      </c>
      <c r="N280" s="10">
        <v>3</v>
      </c>
      <c r="O280" s="10">
        <v>9</v>
      </c>
      <c r="P280" s="10">
        <v>2</v>
      </c>
      <c r="Q280" s="10">
        <v>8</v>
      </c>
      <c r="R280" s="10">
        <v>2</v>
      </c>
      <c r="S280" s="10">
        <v>7</v>
      </c>
      <c r="T280" s="10">
        <v>3</v>
      </c>
      <c r="U280" s="10">
        <v>8</v>
      </c>
      <c r="V280" s="10">
        <v>5</v>
      </c>
      <c r="W280" s="6">
        <v>5</v>
      </c>
      <c r="X280" s="6">
        <v>6</v>
      </c>
      <c r="Y280" s="6">
        <v>3</v>
      </c>
      <c r="Z280" s="6">
        <v>4</v>
      </c>
      <c r="AB280" s="6">
        <v>4</v>
      </c>
      <c r="AC280" s="6">
        <v>4</v>
      </c>
    </row>
    <row r="281" spans="1:30" ht="14.45">
      <c r="B281" s="1" t="s">
        <v>25</v>
      </c>
      <c r="C281" s="10">
        <v>10</v>
      </c>
      <c r="D281" s="10">
        <v>11</v>
      </c>
      <c r="E281" s="10">
        <v>9</v>
      </c>
      <c r="F281" s="10">
        <v>13</v>
      </c>
      <c r="G281" s="10">
        <v>10</v>
      </c>
      <c r="H281" s="10">
        <v>14</v>
      </c>
      <c r="I281" s="10">
        <v>10</v>
      </c>
      <c r="J281" s="10">
        <v>10</v>
      </c>
      <c r="K281" s="10">
        <v>10</v>
      </c>
      <c r="L281" s="10">
        <v>7</v>
      </c>
      <c r="M281" s="10">
        <v>10</v>
      </c>
      <c r="N281" s="10">
        <v>10</v>
      </c>
      <c r="O281" s="10">
        <v>7</v>
      </c>
      <c r="P281" s="10">
        <v>7</v>
      </c>
      <c r="Q281" s="10">
        <v>5</v>
      </c>
      <c r="R281" s="10">
        <v>4</v>
      </c>
      <c r="S281" s="10">
        <v>4</v>
      </c>
      <c r="T281" s="10">
        <v>3</v>
      </c>
      <c r="U281" s="10">
        <v>3</v>
      </c>
      <c r="V281" s="10">
        <v>4</v>
      </c>
      <c r="W281" s="6">
        <v>6</v>
      </c>
      <c r="X281" s="6">
        <v>2</v>
      </c>
      <c r="Y281" s="6">
        <v>6</v>
      </c>
      <c r="Z281" s="6">
        <v>2</v>
      </c>
      <c r="AB281" s="6">
        <v>5</v>
      </c>
      <c r="AC281" s="6">
        <v>3</v>
      </c>
    </row>
    <row r="282" spans="1:30" ht="14.45">
      <c r="B282" s="1" t="s">
        <v>26</v>
      </c>
      <c r="C282" s="10">
        <v>5</v>
      </c>
      <c r="D282" s="10">
        <v>7</v>
      </c>
      <c r="E282" s="10">
        <v>6</v>
      </c>
      <c r="F282" s="10">
        <v>7</v>
      </c>
      <c r="G282" s="10">
        <v>5</v>
      </c>
      <c r="H282" s="10">
        <v>8</v>
      </c>
      <c r="I282" s="10">
        <v>7</v>
      </c>
      <c r="J282" s="10">
        <v>8</v>
      </c>
      <c r="K282" s="10">
        <v>4</v>
      </c>
      <c r="L282" s="10">
        <v>9</v>
      </c>
      <c r="M282" s="10">
        <v>6</v>
      </c>
      <c r="N282" s="10">
        <v>6</v>
      </c>
      <c r="O282" s="10">
        <v>8</v>
      </c>
      <c r="P282" s="10">
        <v>8</v>
      </c>
      <c r="Q282" s="10">
        <v>7</v>
      </c>
      <c r="R282" s="10">
        <v>8</v>
      </c>
      <c r="S282" s="10">
        <v>5</v>
      </c>
      <c r="T282" s="10">
        <v>10</v>
      </c>
      <c r="U282" s="10">
        <v>6</v>
      </c>
      <c r="V282" s="10">
        <v>4</v>
      </c>
      <c r="W282" s="6">
        <v>7</v>
      </c>
      <c r="X282" s="6">
        <v>5</v>
      </c>
      <c r="Y282" s="6">
        <v>4</v>
      </c>
      <c r="Z282" s="6">
        <v>5</v>
      </c>
      <c r="AB282" s="6">
        <v>4</v>
      </c>
      <c r="AC282" s="6">
        <v>5</v>
      </c>
    </row>
    <row r="283" spans="1:30" ht="14.45">
      <c r="B283" s="1" t="s">
        <v>27</v>
      </c>
      <c r="C283" s="10">
        <v>7</v>
      </c>
      <c r="D283" s="10">
        <v>4</v>
      </c>
      <c r="E283" s="10">
        <v>8</v>
      </c>
      <c r="F283" s="10">
        <v>3</v>
      </c>
      <c r="G283" s="10">
        <v>6</v>
      </c>
      <c r="H283" s="10">
        <v>5</v>
      </c>
      <c r="I283" s="10">
        <v>4</v>
      </c>
      <c r="J283" s="10">
        <v>1</v>
      </c>
      <c r="K283" s="10">
        <v>4</v>
      </c>
      <c r="L283" s="10">
        <v>1</v>
      </c>
      <c r="M283" s="10">
        <v>2</v>
      </c>
      <c r="N283" s="10">
        <v>4</v>
      </c>
      <c r="O283" s="10">
        <v>2</v>
      </c>
      <c r="P283" s="10">
        <v>6</v>
      </c>
      <c r="Q283" s="10">
        <v>4</v>
      </c>
      <c r="R283" s="10">
        <v>4</v>
      </c>
      <c r="S283" s="10">
        <v>6</v>
      </c>
      <c r="T283" s="10">
        <v>3</v>
      </c>
      <c r="U283" s="10">
        <v>7</v>
      </c>
      <c r="V283" s="10">
        <v>7</v>
      </c>
      <c r="W283" s="6">
        <v>5</v>
      </c>
      <c r="X283" s="6">
        <v>6</v>
      </c>
      <c r="Y283" s="6">
        <v>7</v>
      </c>
      <c r="Z283" s="6">
        <v>7</v>
      </c>
      <c r="AB283" s="6">
        <v>6</v>
      </c>
      <c r="AC283" s="6">
        <v>7</v>
      </c>
    </row>
    <row r="284" spans="1:30" ht="14.45">
      <c r="B284" s="1" t="s">
        <v>28</v>
      </c>
      <c r="C284" s="10">
        <v>3</v>
      </c>
      <c r="D284" s="10">
        <v>4</v>
      </c>
      <c r="E284" s="10">
        <v>2</v>
      </c>
      <c r="F284" s="10">
        <v>3</v>
      </c>
      <c r="G284" s="10">
        <v>4</v>
      </c>
      <c r="H284" s="10">
        <v>1</v>
      </c>
      <c r="I284" s="10">
        <v>3</v>
      </c>
      <c r="J284" s="10">
        <v>3</v>
      </c>
      <c r="K284" s="10">
        <v>4</v>
      </c>
      <c r="L284" s="10">
        <v>3</v>
      </c>
      <c r="M284" s="10">
        <v>8</v>
      </c>
      <c r="N284" s="10">
        <v>2</v>
      </c>
      <c r="O284" s="10">
        <v>7</v>
      </c>
      <c r="P284" s="10">
        <v>2</v>
      </c>
      <c r="Q284" s="10">
        <v>5</v>
      </c>
      <c r="R284" s="10">
        <v>2</v>
      </c>
      <c r="S284" s="10">
        <v>5</v>
      </c>
      <c r="T284" s="10">
        <v>1</v>
      </c>
      <c r="U284" s="10">
        <v>4</v>
      </c>
      <c r="V284" s="10">
        <v>1</v>
      </c>
      <c r="W284" s="6">
        <v>3</v>
      </c>
      <c r="X284" s="6">
        <v>3</v>
      </c>
      <c r="Y284" s="6">
        <v>3</v>
      </c>
      <c r="Z284" s="6">
        <v>4</v>
      </c>
      <c r="AB284" s="6">
        <v>4</v>
      </c>
      <c r="AC284" s="6">
        <v>3</v>
      </c>
    </row>
    <row r="285" spans="1:30" ht="14.45">
      <c r="B285" s="1" t="s">
        <v>29</v>
      </c>
      <c r="C285" s="10">
        <v>13</v>
      </c>
      <c r="D285" s="10">
        <v>9</v>
      </c>
      <c r="E285" s="10">
        <v>11</v>
      </c>
      <c r="F285" s="10">
        <v>7</v>
      </c>
      <c r="G285" s="10">
        <v>9</v>
      </c>
      <c r="H285" s="10">
        <v>5</v>
      </c>
      <c r="I285" s="10">
        <v>6</v>
      </c>
      <c r="J285" s="10">
        <v>3</v>
      </c>
      <c r="K285" s="10">
        <v>3</v>
      </c>
      <c r="L285" s="10">
        <v>3</v>
      </c>
      <c r="M285" s="10">
        <v>2</v>
      </c>
      <c r="N285" s="10">
        <v>4</v>
      </c>
      <c r="O285" s="10">
        <v>2</v>
      </c>
      <c r="P285" s="10">
        <v>2</v>
      </c>
      <c r="Q285" s="10">
        <v>4</v>
      </c>
      <c r="R285" s="10">
        <v>0</v>
      </c>
      <c r="S285" s="10">
        <v>1</v>
      </c>
      <c r="T285" s="10">
        <v>1</v>
      </c>
      <c r="U285" s="10">
        <v>2</v>
      </c>
      <c r="V285" s="10">
        <v>1</v>
      </c>
      <c r="W285" s="6">
        <v>4</v>
      </c>
      <c r="X285" s="6">
        <v>1</v>
      </c>
      <c r="Y285" s="6">
        <v>4</v>
      </c>
      <c r="Z285" s="6">
        <v>1</v>
      </c>
      <c r="AB285" s="6">
        <v>5</v>
      </c>
      <c r="AC285" s="6">
        <v>2</v>
      </c>
    </row>
    <row r="286" spans="1:30" ht="14.45">
      <c r="B286" s="1" t="s">
        <v>30</v>
      </c>
      <c r="C286" s="10">
        <v>12</v>
      </c>
      <c r="D286" s="10">
        <v>9</v>
      </c>
      <c r="E286" s="10">
        <v>7</v>
      </c>
      <c r="F286" s="10">
        <v>7</v>
      </c>
      <c r="G286" s="10">
        <v>8</v>
      </c>
      <c r="H286" s="10">
        <v>8</v>
      </c>
      <c r="I286" s="10">
        <v>10</v>
      </c>
      <c r="J286" s="10">
        <v>8</v>
      </c>
      <c r="K286" s="10">
        <v>12</v>
      </c>
      <c r="L286" s="10">
        <v>9</v>
      </c>
      <c r="M286" s="10">
        <v>11</v>
      </c>
      <c r="N286" s="10">
        <v>9</v>
      </c>
      <c r="O286" s="10">
        <v>10</v>
      </c>
      <c r="P286" s="10">
        <v>7</v>
      </c>
      <c r="Q286" s="10">
        <v>7</v>
      </c>
      <c r="R286" s="10">
        <v>6</v>
      </c>
      <c r="S286" s="10">
        <v>7</v>
      </c>
      <c r="T286" s="10">
        <v>5</v>
      </c>
      <c r="U286" s="10">
        <v>4</v>
      </c>
      <c r="V286" s="10">
        <v>2</v>
      </c>
      <c r="W286" s="6">
        <v>2</v>
      </c>
      <c r="X286" s="6">
        <v>2</v>
      </c>
      <c r="Y286" s="6">
        <v>2</v>
      </c>
      <c r="Z286" s="6">
        <v>1</v>
      </c>
      <c r="AB286" s="6">
        <v>2</v>
      </c>
      <c r="AC286" s="6">
        <v>0</v>
      </c>
    </row>
    <row r="287" spans="1:30" ht="14.45">
      <c r="B287" s="1" t="s">
        <v>31</v>
      </c>
      <c r="C287" s="10">
        <v>12</v>
      </c>
      <c r="D287" s="10">
        <v>11</v>
      </c>
      <c r="E287" s="10">
        <v>14</v>
      </c>
      <c r="F287" s="10">
        <v>14</v>
      </c>
      <c r="G287" s="10">
        <v>15</v>
      </c>
      <c r="H287" s="10">
        <v>11</v>
      </c>
      <c r="I287" s="10">
        <v>9</v>
      </c>
      <c r="J287" s="10">
        <v>11</v>
      </c>
      <c r="K287" s="10">
        <v>10</v>
      </c>
      <c r="L287" s="10">
        <v>10</v>
      </c>
      <c r="M287" s="10">
        <v>10</v>
      </c>
      <c r="N287" s="10">
        <v>9</v>
      </c>
      <c r="O287" s="10">
        <v>7</v>
      </c>
      <c r="P287" s="10">
        <v>7</v>
      </c>
      <c r="Q287" s="10">
        <v>8</v>
      </c>
      <c r="R287" s="10">
        <v>8</v>
      </c>
      <c r="S287" s="10">
        <v>10</v>
      </c>
      <c r="T287" s="10">
        <v>9</v>
      </c>
      <c r="U287" s="10">
        <v>11</v>
      </c>
      <c r="V287" s="10">
        <v>10</v>
      </c>
      <c r="W287" s="6">
        <v>11</v>
      </c>
      <c r="X287" s="6">
        <v>10</v>
      </c>
      <c r="Y287" s="6">
        <v>10</v>
      </c>
      <c r="Z287" s="6">
        <v>8</v>
      </c>
      <c r="AB287" s="6">
        <v>7</v>
      </c>
      <c r="AC287" s="6">
        <v>7</v>
      </c>
    </row>
    <row r="288" spans="1:30" ht="14.45">
      <c r="B288" s="1" t="s">
        <v>32</v>
      </c>
      <c r="C288" s="10">
        <v>13</v>
      </c>
      <c r="D288" s="10">
        <v>4</v>
      </c>
      <c r="E288" s="10">
        <v>14</v>
      </c>
      <c r="F288" s="10">
        <v>4</v>
      </c>
      <c r="G288" s="10">
        <v>12</v>
      </c>
      <c r="H288" s="10">
        <v>7</v>
      </c>
      <c r="I288" s="10">
        <v>16</v>
      </c>
      <c r="J288" s="10">
        <v>8</v>
      </c>
      <c r="K288" s="10">
        <v>11</v>
      </c>
      <c r="L288" s="10">
        <v>9</v>
      </c>
      <c r="M288" s="10">
        <v>11</v>
      </c>
      <c r="N288" s="10">
        <v>9</v>
      </c>
      <c r="O288" s="10">
        <v>11</v>
      </c>
      <c r="P288" s="10">
        <v>12</v>
      </c>
      <c r="Q288" s="10">
        <v>11</v>
      </c>
      <c r="R288" s="10">
        <v>9</v>
      </c>
      <c r="S288" s="10">
        <v>9</v>
      </c>
      <c r="T288" s="10">
        <v>11</v>
      </c>
      <c r="U288" s="10">
        <v>10</v>
      </c>
      <c r="V288" s="10">
        <v>11</v>
      </c>
      <c r="W288" s="6">
        <v>10</v>
      </c>
      <c r="X288" s="6">
        <v>9</v>
      </c>
      <c r="Y288" s="6">
        <v>7</v>
      </c>
      <c r="Z288" s="6">
        <v>6</v>
      </c>
      <c r="AB288" s="6">
        <v>9</v>
      </c>
      <c r="AC288" s="6">
        <v>10</v>
      </c>
    </row>
    <row r="289" spans="1:30" ht="14.45">
      <c r="B289" s="1" t="s">
        <v>33</v>
      </c>
      <c r="C289" s="10">
        <v>5</v>
      </c>
      <c r="D289" s="10">
        <v>2</v>
      </c>
      <c r="E289" s="10">
        <v>5</v>
      </c>
      <c r="F289" s="10">
        <v>4</v>
      </c>
      <c r="G289" s="10">
        <v>8</v>
      </c>
      <c r="H289" s="10">
        <v>5</v>
      </c>
      <c r="I289" s="10">
        <v>7</v>
      </c>
      <c r="J289" s="10">
        <v>6</v>
      </c>
      <c r="K289" s="10">
        <v>12</v>
      </c>
      <c r="L289" s="10">
        <v>5</v>
      </c>
      <c r="M289" s="10">
        <v>11</v>
      </c>
      <c r="N289" s="10">
        <v>4</v>
      </c>
      <c r="O289" s="10">
        <v>13</v>
      </c>
      <c r="P289" s="10">
        <v>4</v>
      </c>
      <c r="Q289" s="10">
        <v>12</v>
      </c>
      <c r="R289" s="10">
        <v>7</v>
      </c>
      <c r="S289" s="10">
        <v>17</v>
      </c>
      <c r="T289" s="10">
        <v>8</v>
      </c>
      <c r="U289" s="10">
        <v>11</v>
      </c>
      <c r="V289" s="10">
        <v>8</v>
      </c>
      <c r="W289" s="6">
        <v>9</v>
      </c>
      <c r="X289" s="6">
        <v>10</v>
      </c>
      <c r="Y289" s="6">
        <v>11</v>
      </c>
      <c r="Z289" s="6">
        <v>12</v>
      </c>
      <c r="AB289" s="6">
        <v>10</v>
      </c>
      <c r="AC289" s="6">
        <v>6</v>
      </c>
    </row>
    <row r="290" spans="1:30" ht="14.45">
      <c r="B290" s="1" t="s">
        <v>34</v>
      </c>
      <c r="C290" s="10">
        <v>2</v>
      </c>
      <c r="D290" s="10">
        <v>5</v>
      </c>
      <c r="E290" s="10">
        <v>2</v>
      </c>
      <c r="F290" s="10">
        <v>4</v>
      </c>
      <c r="G290" s="10">
        <v>2</v>
      </c>
      <c r="H290" s="10">
        <v>3</v>
      </c>
      <c r="I290" s="10">
        <v>3</v>
      </c>
      <c r="J290" s="10">
        <v>2</v>
      </c>
      <c r="K290" s="10">
        <v>3</v>
      </c>
      <c r="L290" s="10">
        <v>1</v>
      </c>
      <c r="M290" s="10">
        <v>5</v>
      </c>
      <c r="N290" s="10">
        <v>1</v>
      </c>
      <c r="O290" s="10">
        <v>6</v>
      </c>
      <c r="P290" s="10">
        <v>3</v>
      </c>
      <c r="Q290" s="10">
        <v>10</v>
      </c>
      <c r="R290" s="10">
        <v>5</v>
      </c>
      <c r="S290" s="10">
        <v>8</v>
      </c>
      <c r="T290" s="10">
        <v>7</v>
      </c>
      <c r="U290" s="10">
        <v>13</v>
      </c>
      <c r="V290" s="10">
        <v>7</v>
      </c>
      <c r="W290" s="6">
        <v>12</v>
      </c>
      <c r="X290" s="6">
        <v>6</v>
      </c>
      <c r="Y290" s="6">
        <v>14</v>
      </c>
      <c r="Z290" s="6">
        <v>6</v>
      </c>
      <c r="AB290" s="6">
        <v>16</v>
      </c>
      <c r="AC290" s="6">
        <v>6</v>
      </c>
    </row>
    <row r="291" spans="1:30" ht="14.45">
      <c r="B291" s="1" t="s">
        <v>35</v>
      </c>
      <c r="C291" s="10">
        <v>4</v>
      </c>
      <c r="D291" s="10">
        <v>3</v>
      </c>
      <c r="E291" s="10">
        <v>5</v>
      </c>
      <c r="F291" s="10">
        <v>3</v>
      </c>
      <c r="G291" s="10">
        <v>4</v>
      </c>
      <c r="H291" s="10">
        <v>2</v>
      </c>
      <c r="I291" s="10">
        <v>3</v>
      </c>
      <c r="J291" s="10">
        <v>4</v>
      </c>
      <c r="K291" s="10">
        <v>2</v>
      </c>
      <c r="L291" s="10">
        <v>5</v>
      </c>
      <c r="M291" s="10">
        <v>1</v>
      </c>
      <c r="N291" s="10">
        <v>4</v>
      </c>
      <c r="O291" s="10">
        <v>1</v>
      </c>
      <c r="P291" s="10">
        <v>4</v>
      </c>
      <c r="Q291" s="10">
        <v>1</v>
      </c>
      <c r="R291" s="10">
        <v>2</v>
      </c>
      <c r="S291" s="10">
        <v>3</v>
      </c>
      <c r="T291" s="10">
        <v>1</v>
      </c>
      <c r="U291" s="10">
        <v>3</v>
      </c>
      <c r="V291" s="10">
        <v>1</v>
      </c>
      <c r="W291" s="6">
        <v>5</v>
      </c>
      <c r="X291" s="6">
        <v>1</v>
      </c>
      <c r="Y291" s="6">
        <v>4</v>
      </c>
      <c r="Z291" s="6">
        <v>3</v>
      </c>
      <c r="AB291" s="6">
        <v>6</v>
      </c>
      <c r="AC291" s="6">
        <v>7</v>
      </c>
    </row>
    <row r="292" spans="1:30" ht="14.45">
      <c r="B292" s="1" t="s">
        <v>36</v>
      </c>
      <c r="C292" s="10">
        <v>6</v>
      </c>
      <c r="D292" s="10">
        <v>1</v>
      </c>
      <c r="E292" s="10">
        <v>6</v>
      </c>
      <c r="F292" s="10">
        <v>2</v>
      </c>
      <c r="G292" s="10">
        <v>6</v>
      </c>
      <c r="H292" s="10">
        <v>3</v>
      </c>
      <c r="I292" s="10">
        <v>7</v>
      </c>
      <c r="J292" s="10">
        <v>3</v>
      </c>
      <c r="K292" s="10">
        <v>4</v>
      </c>
      <c r="L292" s="10">
        <v>3</v>
      </c>
      <c r="M292" s="10">
        <v>3</v>
      </c>
      <c r="N292" s="10">
        <v>4</v>
      </c>
      <c r="O292" s="10">
        <v>4</v>
      </c>
      <c r="P292" s="10">
        <v>3</v>
      </c>
      <c r="Q292" s="10">
        <v>3</v>
      </c>
      <c r="R292" s="10">
        <v>3</v>
      </c>
      <c r="S292" s="10">
        <v>1</v>
      </c>
      <c r="T292" s="10">
        <v>4</v>
      </c>
      <c r="U292" s="10">
        <v>1</v>
      </c>
      <c r="V292" s="10">
        <v>4</v>
      </c>
      <c r="W292" s="6">
        <v>1</v>
      </c>
      <c r="X292" s="6">
        <v>3</v>
      </c>
      <c r="Y292" s="6">
        <v>1</v>
      </c>
      <c r="Z292" s="6">
        <v>3</v>
      </c>
      <c r="AB292" s="6">
        <v>2</v>
      </c>
      <c r="AC292" s="6">
        <v>2</v>
      </c>
    </row>
    <row r="293" spans="1:30" ht="14.45">
      <c r="B293" s="1" t="s">
        <v>37</v>
      </c>
      <c r="C293" s="10">
        <v>5</v>
      </c>
      <c r="D293" s="10">
        <v>10</v>
      </c>
      <c r="E293" s="10">
        <v>4</v>
      </c>
      <c r="F293" s="10">
        <v>9</v>
      </c>
      <c r="G293" s="10">
        <v>3</v>
      </c>
      <c r="H293" s="10">
        <v>6</v>
      </c>
      <c r="I293" s="10">
        <v>1</v>
      </c>
      <c r="J293" s="10">
        <v>5</v>
      </c>
      <c r="K293" s="10">
        <v>3</v>
      </c>
      <c r="L293" s="10">
        <v>3</v>
      </c>
      <c r="M293" s="10">
        <v>4</v>
      </c>
      <c r="N293" s="10">
        <v>1</v>
      </c>
      <c r="O293" s="10">
        <v>4</v>
      </c>
      <c r="P293" s="10">
        <v>2</v>
      </c>
      <c r="Q293" s="10">
        <v>4</v>
      </c>
      <c r="R293" s="10">
        <v>3</v>
      </c>
      <c r="S293" s="10">
        <v>6</v>
      </c>
      <c r="T293" s="10">
        <v>3</v>
      </c>
      <c r="U293" s="10">
        <v>4</v>
      </c>
      <c r="V293" s="10">
        <v>3</v>
      </c>
      <c r="W293" s="6">
        <v>3</v>
      </c>
      <c r="X293" s="6">
        <v>4</v>
      </c>
      <c r="Y293" s="6">
        <v>3</v>
      </c>
      <c r="Z293" s="6">
        <v>3</v>
      </c>
      <c r="AB293" s="6">
        <v>1</v>
      </c>
      <c r="AC293" s="6">
        <v>2</v>
      </c>
    </row>
    <row r="294" spans="1:30" ht="14.45">
      <c r="B294" s="1" t="s">
        <v>38</v>
      </c>
      <c r="C294" s="10">
        <v>6</v>
      </c>
      <c r="D294" s="10">
        <v>2</v>
      </c>
      <c r="E294" s="10">
        <v>5</v>
      </c>
      <c r="F294" s="10">
        <v>2</v>
      </c>
      <c r="G294" s="10">
        <v>5</v>
      </c>
      <c r="H294" s="10">
        <v>2</v>
      </c>
      <c r="I294" s="10">
        <v>6</v>
      </c>
      <c r="J294" s="10">
        <v>2</v>
      </c>
      <c r="K294" s="10">
        <v>6</v>
      </c>
      <c r="L294" s="10">
        <v>6</v>
      </c>
      <c r="M294" s="10">
        <v>2</v>
      </c>
      <c r="N294" s="10">
        <v>7</v>
      </c>
      <c r="O294" s="10">
        <v>2</v>
      </c>
      <c r="P294" s="10">
        <v>4</v>
      </c>
      <c r="Q294" s="10">
        <v>0</v>
      </c>
      <c r="R294" s="10">
        <v>2</v>
      </c>
      <c r="S294" s="10">
        <v>0</v>
      </c>
      <c r="T294" s="10">
        <v>2</v>
      </c>
      <c r="U294" s="10">
        <v>2</v>
      </c>
      <c r="V294" s="10">
        <v>2</v>
      </c>
      <c r="W294" s="6">
        <v>3</v>
      </c>
      <c r="X294" s="6">
        <v>1</v>
      </c>
      <c r="Y294" s="6">
        <v>2</v>
      </c>
      <c r="Z294" s="6">
        <v>1</v>
      </c>
      <c r="AB294" s="6">
        <v>2</v>
      </c>
      <c r="AC294" s="6">
        <v>2</v>
      </c>
    </row>
    <row r="295" spans="1:30" ht="14.45">
      <c r="B295" s="1" t="s">
        <v>39</v>
      </c>
      <c r="C295" s="10">
        <v>1</v>
      </c>
      <c r="D295" s="10">
        <v>1</v>
      </c>
      <c r="E295" s="10">
        <v>0</v>
      </c>
      <c r="F295" s="10">
        <v>1</v>
      </c>
      <c r="G295" s="10">
        <v>1</v>
      </c>
      <c r="H295" s="10">
        <v>3</v>
      </c>
      <c r="I295" s="10">
        <v>1</v>
      </c>
      <c r="J295" s="10">
        <v>3</v>
      </c>
      <c r="K295" s="10">
        <v>1</v>
      </c>
      <c r="L295" s="10">
        <v>2</v>
      </c>
      <c r="M295" s="10">
        <v>3</v>
      </c>
      <c r="N295" s="10">
        <v>1</v>
      </c>
      <c r="O295" s="10">
        <v>2</v>
      </c>
      <c r="P295" s="10">
        <v>1</v>
      </c>
      <c r="Q295" s="10">
        <v>3</v>
      </c>
      <c r="R295" s="10">
        <v>2</v>
      </c>
      <c r="S295" s="10">
        <v>3</v>
      </c>
      <c r="T295" s="10">
        <v>2</v>
      </c>
      <c r="U295" s="10">
        <v>3</v>
      </c>
      <c r="V295" s="10">
        <v>3</v>
      </c>
      <c r="W295" s="6">
        <v>1</v>
      </c>
      <c r="X295" s="6">
        <v>3</v>
      </c>
      <c r="Y295" s="6">
        <v>1</v>
      </c>
      <c r="Z295" s="6">
        <v>3</v>
      </c>
      <c r="AB295" s="6">
        <v>0</v>
      </c>
      <c r="AC295" s="6">
        <v>2</v>
      </c>
    </row>
    <row r="296" spans="1:30" ht="14.45">
      <c r="B296" s="1" t="s">
        <v>40</v>
      </c>
      <c r="C296" s="10">
        <v>1</v>
      </c>
      <c r="D296" s="10">
        <v>0</v>
      </c>
      <c r="E296" s="10">
        <v>1</v>
      </c>
      <c r="F296" s="10">
        <v>0</v>
      </c>
      <c r="G296" s="10">
        <v>1</v>
      </c>
      <c r="H296" s="10">
        <v>0</v>
      </c>
      <c r="I296" s="10">
        <v>1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1</v>
      </c>
      <c r="S296" s="10">
        <v>0</v>
      </c>
      <c r="T296" s="10">
        <v>1</v>
      </c>
      <c r="U296" s="10">
        <v>0</v>
      </c>
      <c r="V296" s="10">
        <v>1</v>
      </c>
      <c r="W296" s="6">
        <v>1</v>
      </c>
      <c r="X296" s="6">
        <v>1</v>
      </c>
      <c r="Y296" s="6">
        <v>1</v>
      </c>
      <c r="Z296" s="6">
        <v>0</v>
      </c>
      <c r="AB296" s="6">
        <v>2</v>
      </c>
      <c r="AC296" s="6">
        <v>0</v>
      </c>
    </row>
    <row r="297" spans="1:30" ht="14.45">
      <c r="B297" s="1" t="s">
        <v>41</v>
      </c>
      <c r="C297" s="10">
        <v>0</v>
      </c>
      <c r="D297" s="10">
        <v>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6">
        <v>0</v>
      </c>
      <c r="X297" s="6">
        <v>0</v>
      </c>
      <c r="Y297" s="6">
        <v>0</v>
      </c>
      <c r="Z297" s="6">
        <v>0</v>
      </c>
      <c r="AB297" s="6">
        <v>0</v>
      </c>
      <c r="AC297" s="6">
        <v>0</v>
      </c>
    </row>
    <row r="300" spans="1:30" ht="14.45">
      <c r="B300" s="9"/>
      <c r="C300" s="9" t="s">
        <v>6</v>
      </c>
      <c r="D300" s="8"/>
      <c r="E300" s="9" t="s">
        <v>7</v>
      </c>
      <c r="F300" s="8"/>
      <c r="G300" s="9" t="s">
        <v>8</v>
      </c>
      <c r="H300" s="8"/>
      <c r="I300" s="9" t="s">
        <v>42</v>
      </c>
      <c r="J300" s="8"/>
      <c r="K300" s="9" t="s">
        <v>9</v>
      </c>
      <c r="L300" s="8"/>
      <c r="M300" s="9" t="s">
        <v>10</v>
      </c>
      <c r="N300" s="8"/>
      <c r="O300" s="9" t="s">
        <v>11</v>
      </c>
      <c r="P300" s="8"/>
      <c r="Q300" s="9" t="s">
        <v>12</v>
      </c>
      <c r="R300" s="8"/>
      <c r="S300" s="9" t="s">
        <v>43</v>
      </c>
      <c r="T300" s="8"/>
      <c r="U300" s="9" t="s">
        <v>13</v>
      </c>
      <c r="V300" s="8"/>
      <c r="W300" s="9" t="s">
        <v>14</v>
      </c>
      <c r="X300" s="8"/>
      <c r="Y300" s="9" t="s">
        <v>15</v>
      </c>
      <c r="Z300" s="8"/>
      <c r="AA300" s="8"/>
      <c r="AB300" s="9" t="s">
        <v>16</v>
      </c>
      <c r="AC300" s="8"/>
    </row>
    <row r="301" spans="1:30" ht="14.45">
      <c r="B301" s="9"/>
      <c r="C301" s="9" t="s">
        <v>18</v>
      </c>
      <c r="D301" s="9" t="s">
        <v>19</v>
      </c>
      <c r="E301" s="9" t="s">
        <v>18</v>
      </c>
      <c r="F301" s="9" t="s">
        <v>19</v>
      </c>
      <c r="G301" s="9" t="s">
        <v>18</v>
      </c>
      <c r="H301" s="9" t="s">
        <v>19</v>
      </c>
      <c r="I301" s="9" t="s">
        <v>18</v>
      </c>
      <c r="J301" s="9" t="s">
        <v>19</v>
      </c>
      <c r="K301" s="9" t="s">
        <v>18</v>
      </c>
      <c r="L301" s="9" t="s">
        <v>19</v>
      </c>
      <c r="M301" s="9" t="s">
        <v>18</v>
      </c>
      <c r="N301" s="9" t="s">
        <v>19</v>
      </c>
      <c r="O301" s="9" t="s">
        <v>18</v>
      </c>
      <c r="P301" s="9" t="s">
        <v>19</v>
      </c>
      <c r="Q301" s="9" t="s">
        <v>18</v>
      </c>
      <c r="R301" s="9" t="s">
        <v>19</v>
      </c>
      <c r="S301" s="9" t="s">
        <v>18</v>
      </c>
      <c r="T301" s="9" t="s">
        <v>19</v>
      </c>
      <c r="U301" s="9" t="s">
        <v>18</v>
      </c>
      <c r="V301" s="9" t="s">
        <v>19</v>
      </c>
      <c r="W301" s="9" t="s">
        <v>18</v>
      </c>
      <c r="X301" s="9" t="s">
        <v>19</v>
      </c>
      <c r="Y301" s="9" t="s">
        <v>18</v>
      </c>
      <c r="Z301" s="9" t="s">
        <v>19</v>
      </c>
      <c r="AA301" s="1" t="s">
        <v>20</v>
      </c>
      <c r="AB301" s="9" t="s">
        <v>18</v>
      </c>
      <c r="AC301" s="9" t="s">
        <v>19</v>
      </c>
      <c r="AD301" s="1" t="s">
        <v>20</v>
      </c>
    </row>
    <row r="302" spans="1:30" ht="14.45">
      <c r="A302" s="1" t="s">
        <v>56</v>
      </c>
      <c r="B302" s="1" t="s">
        <v>21</v>
      </c>
      <c r="C302" s="10">
        <v>4</v>
      </c>
      <c r="D302" s="10">
        <v>2</v>
      </c>
      <c r="E302" s="10">
        <v>3</v>
      </c>
      <c r="F302" s="10">
        <v>2</v>
      </c>
      <c r="G302" s="10">
        <v>2</v>
      </c>
      <c r="H302" s="10">
        <v>0</v>
      </c>
      <c r="I302" s="10">
        <v>3</v>
      </c>
      <c r="J302" s="10">
        <v>0</v>
      </c>
      <c r="K302" s="10">
        <v>6</v>
      </c>
      <c r="L302" s="10">
        <v>3</v>
      </c>
      <c r="M302" s="10">
        <v>4</v>
      </c>
      <c r="N302" s="10">
        <v>5</v>
      </c>
      <c r="O302" s="10">
        <v>1</v>
      </c>
      <c r="P302" s="10">
        <v>3</v>
      </c>
      <c r="Q302" s="10">
        <v>1</v>
      </c>
      <c r="R302" s="10">
        <v>4</v>
      </c>
      <c r="S302" s="10">
        <v>1</v>
      </c>
      <c r="T302" s="10">
        <v>2</v>
      </c>
      <c r="U302" s="10">
        <v>0</v>
      </c>
      <c r="V302" s="10">
        <v>2</v>
      </c>
      <c r="W302" s="6">
        <v>1</v>
      </c>
      <c r="X302" s="6">
        <v>3</v>
      </c>
      <c r="Y302" s="6">
        <v>1</v>
      </c>
      <c r="Z302" s="6">
        <v>3</v>
      </c>
      <c r="AB302" s="6">
        <v>1</v>
      </c>
      <c r="AC302" s="6">
        <v>2</v>
      </c>
    </row>
    <row r="303" spans="1:30" ht="14.45">
      <c r="B303" s="1" t="s">
        <v>22</v>
      </c>
      <c r="C303" s="10">
        <v>5</v>
      </c>
      <c r="D303" s="10">
        <v>4</v>
      </c>
      <c r="E303" s="10">
        <v>3</v>
      </c>
      <c r="F303" s="10">
        <v>5</v>
      </c>
      <c r="G303" s="10">
        <v>2</v>
      </c>
      <c r="H303" s="10">
        <v>3</v>
      </c>
      <c r="I303" s="10">
        <v>2</v>
      </c>
      <c r="J303" s="10">
        <v>2</v>
      </c>
      <c r="K303" s="10">
        <v>4</v>
      </c>
      <c r="L303" s="10">
        <v>1</v>
      </c>
      <c r="M303" s="10">
        <v>4</v>
      </c>
      <c r="N303" s="10">
        <v>3</v>
      </c>
      <c r="O303" s="10">
        <v>5</v>
      </c>
      <c r="P303" s="10">
        <v>2</v>
      </c>
      <c r="Q303" s="10">
        <v>5</v>
      </c>
      <c r="R303" s="10">
        <v>2</v>
      </c>
      <c r="S303" s="10">
        <v>3</v>
      </c>
      <c r="T303" s="10">
        <v>3</v>
      </c>
      <c r="U303" s="10">
        <v>1</v>
      </c>
      <c r="V303" s="10">
        <v>2</v>
      </c>
      <c r="W303" s="6">
        <v>2</v>
      </c>
      <c r="X303" s="6">
        <v>2</v>
      </c>
      <c r="Y303" s="6">
        <v>0</v>
      </c>
      <c r="Z303" s="6">
        <v>2</v>
      </c>
      <c r="AB303" s="6">
        <v>1</v>
      </c>
      <c r="AC303" s="6">
        <v>2</v>
      </c>
    </row>
    <row r="304" spans="1:30" ht="14.45">
      <c r="B304" s="1" t="s">
        <v>23</v>
      </c>
      <c r="C304" s="10">
        <v>9</v>
      </c>
      <c r="D304" s="10">
        <v>8</v>
      </c>
      <c r="E304" s="10">
        <v>6</v>
      </c>
      <c r="F304" s="10">
        <v>5</v>
      </c>
      <c r="G304" s="10">
        <v>5</v>
      </c>
      <c r="H304" s="10">
        <v>4</v>
      </c>
      <c r="I304" s="10">
        <v>0</v>
      </c>
      <c r="J304" s="10">
        <v>2</v>
      </c>
      <c r="K304" s="10">
        <v>1</v>
      </c>
      <c r="L304" s="10">
        <v>2</v>
      </c>
      <c r="M304" s="10">
        <v>2</v>
      </c>
      <c r="N304" s="10">
        <v>1</v>
      </c>
      <c r="O304" s="10">
        <v>2</v>
      </c>
      <c r="P304" s="10">
        <v>2</v>
      </c>
      <c r="Q304" s="10">
        <v>2</v>
      </c>
      <c r="R304" s="10">
        <v>2</v>
      </c>
      <c r="S304" s="10">
        <v>2</v>
      </c>
      <c r="T304" s="10">
        <v>2</v>
      </c>
      <c r="U304" s="10">
        <v>0</v>
      </c>
      <c r="V304" s="10">
        <v>0</v>
      </c>
      <c r="W304" s="6">
        <v>4</v>
      </c>
      <c r="X304" s="6">
        <v>0</v>
      </c>
      <c r="Y304" s="6">
        <v>4</v>
      </c>
      <c r="Z304" s="6">
        <v>0</v>
      </c>
      <c r="AB304" s="6">
        <v>3</v>
      </c>
      <c r="AC304" s="6">
        <v>1</v>
      </c>
    </row>
    <row r="305" spans="2:29" ht="14.45">
      <c r="B305" s="1" t="s">
        <v>24</v>
      </c>
      <c r="C305" s="10">
        <v>6</v>
      </c>
      <c r="D305" s="10">
        <v>10</v>
      </c>
      <c r="E305" s="10">
        <v>8</v>
      </c>
      <c r="F305" s="10">
        <v>9</v>
      </c>
      <c r="G305" s="10">
        <v>5</v>
      </c>
      <c r="H305" s="10">
        <v>9</v>
      </c>
      <c r="I305" s="10">
        <v>9</v>
      </c>
      <c r="J305" s="10">
        <v>7</v>
      </c>
      <c r="K305" s="10">
        <v>6</v>
      </c>
      <c r="L305" s="10">
        <v>5</v>
      </c>
      <c r="M305" s="10">
        <v>6</v>
      </c>
      <c r="N305" s="10">
        <v>5</v>
      </c>
      <c r="O305" s="10">
        <v>4</v>
      </c>
      <c r="P305" s="10">
        <v>3</v>
      </c>
      <c r="Q305" s="10">
        <v>4</v>
      </c>
      <c r="R305" s="10">
        <v>4</v>
      </c>
      <c r="S305" s="10">
        <v>0</v>
      </c>
      <c r="T305" s="10">
        <v>2</v>
      </c>
      <c r="U305" s="10">
        <v>1</v>
      </c>
      <c r="V305" s="10">
        <v>1</v>
      </c>
      <c r="W305" s="6">
        <v>1</v>
      </c>
      <c r="X305" s="6">
        <v>2</v>
      </c>
      <c r="Y305" s="6">
        <v>1</v>
      </c>
      <c r="Z305" s="6">
        <v>3</v>
      </c>
      <c r="AB305" s="6">
        <v>0</v>
      </c>
      <c r="AC305" s="6">
        <v>3</v>
      </c>
    </row>
    <row r="306" spans="2:29" ht="14.45">
      <c r="B306" s="1" t="s">
        <v>25</v>
      </c>
      <c r="C306" s="10">
        <v>5</v>
      </c>
      <c r="D306" s="10">
        <v>6</v>
      </c>
      <c r="E306" s="10">
        <v>8</v>
      </c>
      <c r="F306" s="10">
        <v>6</v>
      </c>
      <c r="G306" s="10">
        <v>10</v>
      </c>
      <c r="H306" s="10">
        <v>6</v>
      </c>
      <c r="I306" s="10">
        <v>9</v>
      </c>
      <c r="J306" s="10">
        <v>11</v>
      </c>
      <c r="K306" s="10">
        <v>11</v>
      </c>
      <c r="L306" s="10">
        <v>13</v>
      </c>
      <c r="M306" s="10">
        <v>11</v>
      </c>
      <c r="N306" s="10">
        <v>13</v>
      </c>
      <c r="O306" s="10">
        <v>12</v>
      </c>
      <c r="P306" s="10">
        <v>9</v>
      </c>
      <c r="Q306" s="10">
        <v>10</v>
      </c>
      <c r="R306" s="10">
        <v>10</v>
      </c>
      <c r="S306" s="10">
        <v>11</v>
      </c>
      <c r="T306" s="10">
        <v>7</v>
      </c>
      <c r="U306" s="10">
        <v>7</v>
      </c>
      <c r="V306" s="10">
        <v>5</v>
      </c>
      <c r="W306" s="6">
        <v>7</v>
      </c>
      <c r="X306" s="6">
        <v>6</v>
      </c>
      <c r="Y306" s="6">
        <v>5</v>
      </c>
      <c r="Z306" s="6">
        <v>5</v>
      </c>
      <c r="AB306" s="6">
        <v>5</v>
      </c>
      <c r="AC306" s="6">
        <v>5</v>
      </c>
    </row>
    <row r="307" spans="2:29" ht="14.45">
      <c r="B307" s="1" t="s">
        <v>26</v>
      </c>
      <c r="C307" s="10">
        <v>5</v>
      </c>
      <c r="D307" s="10">
        <v>5</v>
      </c>
      <c r="E307" s="10">
        <v>3</v>
      </c>
      <c r="F307" s="10">
        <v>3</v>
      </c>
      <c r="G307" s="10">
        <v>2</v>
      </c>
      <c r="H307" s="10">
        <v>2</v>
      </c>
      <c r="I307" s="10">
        <v>6</v>
      </c>
      <c r="J307" s="10">
        <v>2</v>
      </c>
      <c r="K307" s="10">
        <v>7</v>
      </c>
      <c r="L307" s="10">
        <v>2</v>
      </c>
      <c r="M307" s="10">
        <v>7</v>
      </c>
      <c r="N307" s="10">
        <v>3</v>
      </c>
      <c r="O307" s="10">
        <v>6</v>
      </c>
      <c r="P307" s="10">
        <v>5</v>
      </c>
      <c r="Q307" s="10">
        <v>11</v>
      </c>
      <c r="R307" s="10">
        <v>6</v>
      </c>
      <c r="S307" s="10">
        <v>10</v>
      </c>
      <c r="T307" s="10">
        <v>8</v>
      </c>
      <c r="U307" s="10">
        <v>11</v>
      </c>
      <c r="V307" s="10">
        <v>10</v>
      </c>
      <c r="W307" s="6">
        <v>11</v>
      </c>
      <c r="X307" s="6">
        <v>8</v>
      </c>
      <c r="Y307" s="6">
        <v>12</v>
      </c>
      <c r="Z307" s="6">
        <v>6</v>
      </c>
      <c r="AB307" s="6">
        <v>10</v>
      </c>
      <c r="AC307" s="6">
        <v>9</v>
      </c>
    </row>
    <row r="308" spans="2:29" ht="14.45">
      <c r="B308" s="1" t="s">
        <v>27</v>
      </c>
      <c r="C308" s="10">
        <v>3</v>
      </c>
      <c r="D308" s="10">
        <v>4</v>
      </c>
      <c r="E308" s="10">
        <v>4</v>
      </c>
      <c r="F308" s="10">
        <v>4</v>
      </c>
      <c r="G308" s="10">
        <v>6</v>
      </c>
      <c r="H308" s="10">
        <v>2</v>
      </c>
      <c r="I308" s="10">
        <v>6</v>
      </c>
      <c r="J308" s="10">
        <v>2</v>
      </c>
      <c r="K308" s="10">
        <v>4</v>
      </c>
      <c r="L308" s="10">
        <v>7</v>
      </c>
      <c r="M308" s="10">
        <v>4</v>
      </c>
      <c r="N308" s="10">
        <v>7</v>
      </c>
      <c r="O308" s="10">
        <v>4</v>
      </c>
      <c r="P308" s="10">
        <v>8</v>
      </c>
      <c r="Q308" s="10">
        <v>4</v>
      </c>
      <c r="R308" s="10">
        <v>5</v>
      </c>
      <c r="S308" s="10">
        <v>3</v>
      </c>
      <c r="T308" s="10">
        <v>5</v>
      </c>
      <c r="U308" s="10">
        <v>4</v>
      </c>
      <c r="V308" s="10">
        <v>4</v>
      </c>
      <c r="W308" s="6">
        <v>7</v>
      </c>
      <c r="X308" s="6">
        <v>4</v>
      </c>
      <c r="Y308" s="6">
        <v>7</v>
      </c>
      <c r="Z308" s="6">
        <v>6</v>
      </c>
      <c r="AB308" s="6">
        <v>8</v>
      </c>
      <c r="AC308" s="6">
        <v>7</v>
      </c>
    </row>
    <row r="309" spans="2:29" ht="14.45">
      <c r="B309" s="1" t="s">
        <v>28</v>
      </c>
      <c r="C309" s="10">
        <v>7</v>
      </c>
      <c r="D309" s="10">
        <v>6</v>
      </c>
      <c r="E309" s="10">
        <v>5</v>
      </c>
      <c r="F309" s="10">
        <v>2</v>
      </c>
      <c r="G309" s="10">
        <v>2</v>
      </c>
      <c r="H309" s="10">
        <v>3</v>
      </c>
      <c r="I309" s="10">
        <v>1</v>
      </c>
      <c r="J309" s="10">
        <v>3</v>
      </c>
      <c r="K309" s="10">
        <v>3</v>
      </c>
      <c r="L309" s="10">
        <v>5</v>
      </c>
      <c r="M309" s="10">
        <v>4</v>
      </c>
      <c r="N309" s="10">
        <v>6</v>
      </c>
      <c r="O309" s="10">
        <v>5</v>
      </c>
      <c r="P309" s="10">
        <v>5</v>
      </c>
      <c r="Q309" s="10">
        <v>6</v>
      </c>
      <c r="R309" s="10">
        <v>5</v>
      </c>
      <c r="S309" s="10">
        <v>5</v>
      </c>
      <c r="T309" s="10">
        <v>4</v>
      </c>
      <c r="U309" s="10">
        <v>2</v>
      </c>
      <c r="V309" s="10">
        <v>5</v>
      </c>
      <c r="W309" s="6">
        <v>1</v>
      </c>
      <c r="X309" s="6">
        <v>6</v>
      </c>
      <c r="Y309" s="6">
        <v>1</v>
      </c>
      <c r="Z309" s="6">
        <v>10</v>
      </c>
      <c r="AB309" s="6">
        <v>5</v>
      </c>
      <c r="AC309" s="6">
        <v>10</v>
      </c>
    </row>
    <row r="310" spans="2:29" ht="14.45">
      <c r="B310" s="1" t="s">
        <v>29</v>
      </c>
      <c r="C310" s="10">
        <v>9</v>
      </c>
      <c r="D310" s="10">
        <v>13</v>
      </c>
      <c r="E310" s="10">
        <v>10</v>
      </c>
      <c r="F310" s="10">
        <v>10</v>
      </c>
      <c r="G310" s="10">
        <v>9</v>
      </c>
      <c r="H310" s="10">
        <v>10</v>
      </c>
      <c r="I310" s="10">
        <v>11</v>
      </c>
      <c r="J310" s="10">
        <v>5</v>
      </c>
      <c r="K310" s="10">
        <v>9</v>
      </c>
      <c r="L310" s="10">
        <v>3</v>
      </c>
      <c r="M310" s="10">
        <v>5</v>
      </c>
      <c r="N310" s="10">
        <v>2</v>
      </c>
      <c r="O310" s="10">
        <v>3</v>
      </c>
      <c r="P310" s="10">
        <v>2</v>
      </c>
      <c r="Q310" s="10">
        <v>2</v>
      </c>
      <c r="R310" s="10">
        <v>4</v>
      </c>
      <c r="S310" s="10">
        <v>1</v>
      </c>
      <c r="T310" s="10">
        <v>3</v>
      </c>
      <c r="U310" s="10">
        <v>4</v>
      </c>
      <c r="V310" s="10">
        <v>1</v>
      </c>
      <c r="W310" s="6">
        <v>1</v>
      </c>
      <c r="X310" s="6">
        <v>3</v>
      </c>
      <c r="Y310" s="6">
        <v>1</v>
      </c>
      <c r="Z310" s="6">
        <v>4</v>
      </c>
      <c r="AB310" s="6">
        <v>2</v>
      </c>
      <c r="AC310" s="6">
        <v>6</v>
      </c>
    </row>
    <row r="311" spans="2:29" ht="14.45">
      <c r="B311" s="1" t="s">
        <v>30</v>
      </c>
      <c r="C311" s="10">
        <v>9</v>
      </c>
      <c r="D311" s="10">
        <v>2</v>
      </c>
      <c r="E311" s="10">
        <v>9</v>
      </c>
      <c r="F311" s="10">
        <v>5</v>
      </c>
      <c r="G311" s="10">
        <v>10</v>
      </c>
      <c r="H311" s="10">
        <v>5</v>
      </c>
      <c r="I311" s="10">
        <v>7</v>
      </c>
      <c r="J311" s="10">
        <v>10</v>
      </c>
      <c r="K311" s="10">
        <v>10</v>
      </c>
      <c r="L311" s="10">
        <v>10</v>
      </c>
      <c r="M311" s="10">
        <v>12</v>
      </c>
      <c r="N311" s="10">
        <v>9</v>
      </c>
      <c r="O311" s="10">
        <v>12</v>
      </c>
      <c r="P311" s="10">
        <v>8</v>
      </c>
      <c r="Q311" s="10">
        <v>10</v>
      </c>
      <c r="R311" s="10">
        <v>8</v>
      </c>
      <c r="S311" s="10">
        <v>11</v>
      </c>
      <c r="T311" s="10">
        <v>6</v>
      </c>
      <c r="U311" s="10">
        <v>9</v>
      </c>
      <c r="V311" s="10">
        <v>4</v>
      </c>
      <c r="W311" s="6">
        <v>7</v>
      </c>
      <c r="X311" s="6">
        <v>5</v>
      </c>
      <c r="Y311" s="6">
        <v>9</v>
      </c>
      <c r="Z311" s="6">
        <v>4</v>
      </c>
      <c r="AB311" s="6">
        <v>8</v>
      </c>
      <c r="AC311" s="6">
        <v>3</v>
      </c>
    </row>
    <row r="312" spans="2:29" ht="14.45">
      <c r="B312" s="1" t="s">
        <v>31</v>
      </c>
      <c r="C312" s="10">
        <v>6</v>
      </c>
      <c r="D312" s="10">
        <v>3</v>
      </c>
      <c r="E312" s="10">
        <v>4</v>
      </c>
      <c r="F312" s="10">
        <v>5</v>
      </c>
      <c r="G312" s="10">
        <v>5</v>
      </c>
      <c r="H312" s="10">
        <v>5</v>
      </c>
      <c r="I312" s="10">
        <v>5</v>
      </c>
      <c r="J312" s="10">
        <v>5</v>
      </c>
      <c r="K312" s="10">
        <v>4</v>
      </c>
      <c r="L312" s="10">
        <v>3</v>
      </c>
      <c r="M312" s="10">
        <v>6</v>
      </c>
      <c r="N312" s="10">
        <v>5</v>
      </c>
      <c r="O312" s="10">
        <v>5</v>
      </c>
      <c r="P312" s="10">
        <v>3</v>
      </c>
      <c r="Q312" s="10">
        <v>9</v>
      </c>
      <c r="R312" s="10">
        <v>4</v>
      </c>
      <c r="S312" s="10">
        <v>8</v>
      </c>
      <c r="T312" s="10">
        <v>5</v>
      </c>
      <c r="U312" s="10">
        <v>13</v>
      </c>
      <c r="V312" s="10">
        <v>7</v>
      </c>
      <c r="W312" s="6">
        <v>13</v>
      </c>
      <c r="X312" s="6">
        <v>8</v>
      </c>
      <c r="Y312" s="6">
        <v>13</v>
      </c>
      <c r="Z312" s="6">
        <v>9</v>
      </c>
      <c r="AB312" s="6">
        <v>12</v>
      </c>
      <c r="AC312" s="6">
        <v>11</v>
      </c>
    </row>
    <row r="313" spans="2:29" ht="14.45">
      <c r="B313" s="1" t="s">
        <v>32</v>
      </c>
      <c r="C313" s="10">
        <v>3</v>
      </c>
      <c r="D313" s="10">
        <v>6</v>
      </c>
      <c r="E313" s="10">
        <v>4</v>
      </c>
      <c r="F313" s="10">
        <v>4</v>
      </c>
      <c r="G313" s="10">
        <v>3</v>
      </c>
      <c r="H313" s="10">
        <v>1</v>
      </c>
      <c r="I313" s="10">
        <v>4</v>
      </c>
      <c r="J313" s="10">
        <v>1</v>
      </c>
      <c r="K313" s="10">
        <v>7</v>
      </c>
      <c r="L313" s="10">
        <v>3</v>
      </c>
      <c r="M313" s="10">
        <v>7</v>
      </c>
      <c r="N313" s="10">
        <v>4</v>
      </c>
      <c r="O313" s="10">
        <v>6</v>
      </c>
      <c r="P313" s="10">
        <v>7</v>
      </c>
      <c r="Q313" s="10">
        <v>3</v>
      </c>
      <c r="R313" s="10">
        <v>5</v>
      </c>
      <c r="S313" s="10">
        <v>2</v>
      </c>
      <c r="T313" s="10">
        <v>5</v>
      </c>
      <c r="U313" s="10">
        <v>3</v>
      </c>
      <c r="V313" s="10">
        <v>3</v>
      </c>
      <c r="W313" s="6">
        <v>6</v>
      </c>
      <c r="X313" s="6">
        <v>3</v>
      </c>
      <c r="Y313" s="6">
        <v>7</v>
      </c>
      <c r="Z313" s="6">
        <v>3</v>
      </c>
      <c r="AB313" s="6">
        <v>14</v>
      </c>
      <c r="AC313" s="6">
        <v>4</v>
      </c>
    </row>
    <row r="314" spans="2:29" ht="14.45">
      <c r="B314" s="1" t="s">
        <v>33</v>
      </c>
      <c r="C314" s="10">
        <v>11</v>
      </c>
      <c r="D314" s="10">
        <v>8</v>
      </c>
      <c r="E314" s="10">
        <v>9</v>
      </c>
      <c r="F314" s="10">
        <v>10</v>
      </c>
      <c r="G314" s="10">
        <v>6</v>
      </c>
      <c r="H314" s="10">
        <v>9</v>
      </c>
      <c r="I314" s="10">
        <v>4</v>
      </c>
      <c r="J314" s="10">
        <v>5</v>
      </c>
      <c r="K314" s="10">
        <v>4</v>
      </c>
      <c r="L314" s="10">
        <v>6</v>
      </c>
      <c r="M314" s="10">
        <v>3</v>
      </c>
      <c r="N314" s="10">
        <v>5</v>
      </c>
      <c r="O314" s="10">
        <v>2</v>
      </c>
      <c r="P314" s="10">
        <v>3</v>
      </c>
      <c r="Q314" s="10">
        <v>3</v>
      </c>
      <c r="R314" s="10">
        <v>4</v>
      </c>
      <c r="S314" s="10">
        <v>5</v>
      </c>
      <c r="T314" s="10">
        <v>4</v>
      </c>
      <c r="U314" s="10">
        <v>5</v>
      </c>
      <c r="V314" s="10">
        <v>5</v>
      </c>
      <c r="W314" s="6">
        <v>7</v>
      </c>
      <c r="X314" s="6">
        <v>4</v>
      </c>
      <c r="Y314" s="6">
        <v>7</v>
      </c>
      <c r="Z314" s="6">
        <v>7</v>
      </c>
      <c r="AB314" s="6">
        <v>6</v>
      </c>
      <c r="AC314" s="6">
        <v>6</v>
      </c>
    </row>
    <row r="315" spans="2:29" ht="14.45">
      <c r="B315" s="1" t="s">
        <v>34</v>
      </c>
      <c r="C315" s="10">
        <v>14</v>
      </c>
      <c r="D315" s="10">
        <v>5</v>
      </c>
      <c r="E315" s="10">
        <v>14</v>
      </c>
      <c r="F315" s="10">
        <v>5</v>
      </c>
      <c r="G315" s="10">
        <v>14</v>
      </c>
      <c r="H315" s="10">
        <v>8</v>
      </c>
      <c r="I315" s="10">
        <v>15</v>
      </c>
      <c r="J315" s="10">
        <v>8</v>
      </c>
      <c r="K315" s="10">
        <v>12</v>
      </c>
      <c r="L315" s="10">
        <v>7</v>
      </c>
      <c r="M315" s="10">
        <v>10</v>
      </c>
      <c r="N315" s="10">
        <v>7</v>
      </c>
      <c r="O315" s="10">
        <v>10</v>
      </c>
      <c r="P315" s="10">
        <v>9</v>
      </c>
      <c r="Q315" s="10">
        <v>6</v>
      </c>
      <c r="R315" s="10">
        <v>7</v>
      </c>
      <c r="S315" s="10">
        <v>5</v>
      </c>
      <c r="T315" s="10">
        <v>4</v>
      </c>
      <c r="U315" s="10">
        <v>5</v>
      </c>
      <c r="V315" s="10">
        <v>5</v>
      </c>
      <c r="W315" s="6">
        <v>2</v>
      </c>
      <c r="X315" s="6">
        <v>3</v>
      </c>
      <c r="Y315" s="6">
        <v>3</v>
      </c>
      <c r="Z315" s="6">
        <v>3</v>
      </c>
      <c r="AB315" s="6">
        <v>3</v>
      </c>
      <c r="AC315" s="6">
        <v>3</v>
      </c>
    </row>
    <row r="316" spans="2:29" ht="14.45">
      <c r="B316" s="1" t="s">
        <v>35</v>
      </c>
      <c r="C316" s="10">
        <v>8</v>
      </c>
      <c r="D316" s="10">
        <v>5</v>
      </c>
      <c r="E316" s="10">
        <v>9</v>
      </c>
      <c r="F316" s="10">
        <v>5</v>
      </c>
      <c r="G316" s="10">
        <v>8</v>
      </c>
      <c r="H316" s="10">
        <v>4</v>
      </c>
      <c r="I316" s="10">
        <v>7</v>
      </c>
      <c r="J316" s="10">
        <v>4</v>
      </c>
      <c r="K316" s="10">
        <v>9</v>
      </c>
      <c r="L316" s="10">
        <v>6</v>
      </c>
      <c r="M316" s="10">
        <v>14</v>
      </c>
      <c r="N316" s="10">
        <v>4</v>
      </c>
      <c r="O316" s="10">
        <v>15</v>
      </c>
      <c r="P316" s="10">
        <v>4</v>
      </c>
      <c r="Q316" s="10">
        <v>14</v>
      </c>
      <c r="R316" s="10">
        <v>6</v>
      </c>
      <c r="S316" s="10">
        <v>12</v>
      </c>
      <c r="T316" s="10">
        <v>6</v>
      </c>
      <c r="U316" s="10">
        <v>9</v>
      </c>
      <c r="V316" s="10">
        <v>6</v>
      </c>
      <c r="W316" s="6">
        <v>8</v>
      </c>
      <c r="X316" s="6">
        <v>8</v>
      </c>
      <c r="Y316" s="6">
        <v>8</v>
      </c>
      <c r="Z316" s="6">
        <v>8</v>
      </c>
      <c r="AB316" s="6">
        <v>7</v>
      </c>
      <c r="AC316" s="6">
        <v>7</v>
      </c>
    </row>
    <row r="317" spans="2:29" ht="14.45">
      <c r="B317" s="1" t="s">
        <v>36</v>
      </c>
      <c r="C317" s="10">
        <v>5</v>
      </c>
      <c r="D317" s="10">
        <v>6</v>
      </c>
      <c r="E317" s="10">
        <v>5</v>
      </c>
      <c r="F317" s="10">
        <v>5</v>
      </c>
      <c r="G317" s="10">
        <v>5</v>
      </c>
      <c r="H317" s="10">
        <v>4</v>
      </c>
      <c r="I317" s="10">
        <v>5</v>
      </c>
      <c r="J317" s="10">
        <v>5</v>
      </c>
      <c r="K317" s="10">
        <v>5</v>
      </c>
      <c r="L317" s="10">
        <v>4</v>
      </c>
      <c r="M317" s="10">
        <v>5</v>
      </c>
      <c r="N317" s="10">
        <v>6</v>
      </c>
      <c r="O317" s="10">
        <v>5</v>
      </c>
      <c r="P317" s="10">
        <v>5</v>
      </c>
      <c r="Q317" s="10">
        <v>6</v>
      </c>
      <c r="R317" s="10">
        <v>4</v>
      </c>
      <c r="S317" s="10">
        <v>7</v>
      </c>
      <c r="T317" s="10">
        <v>4</v>
      </c>
      <c r="U317" s="10">
        <v>9</v>
      </c>
      <c r="V317" s="10">
        <v>5</v>
      </c>
      <c r="W317" s="6">
        <v>12</v>
      </c>
      <c r="X317" s="6">
        <v>3</v>
      </c>
      <c r="Y317" s="6">
        <v>12</v>
      </c>
      <c r="Z317" s="6">
        <v>3</v>
      </c>
      <c r="AB317" s="6">
        <v>11</v>
      </c>
      <c r="AC317" s="6">
        <v>5</v>
      </c>
    </row>
    <row r="318" spans="2:29" ht="14.45">
      <c r="B318" s="1" t="s">
        <v>37</v>
      </c>
      <c r="C318" s="10">
        <v>3</v>
      </c>
      <c r="D318" s="10">
        <v>1</v>
      </c>
      <c r="E318" s="10">
        <v>3</v>
      </c>
      <c r="F318" s="10">
        <v>3</v>
      </c>
      <c r="G318" s="10">
        <v>4</v>
      </c>
      <c r="H318" s="10">
        <v>4</v>
      </c>
      <c r="I318" s="10">
        <v>4</v>
      </c>
      <c r="J318" s="10">
        <v>4</v>
      </c>
      <c r="K318" s="10">
        <v>4</v>
      </c>
      <c r="L318" s="10">
        <v>5</v>
      </c>
      <c r="M318" s="10">
        <v>4</v>
      </c>
      <c r="N318" s="10">
        <v>5</v>
      </c>
      <c r="O318" s="10">
        <v>4</v>
      </c>
      <c r="P318" s="10">
        <v>4</v>
      </c>
      <c r="Q318" s="10">
        <v>4</v>
      </c>
      <c r="R318" s="10">
        <v>2</v>
      </c>
      <c r="S318" s="10">
        <v>4</v>
      </c>
      <c r="T318" s="10">
        <v>4</v>
      </c>
      <c r="U318" s="10">
        <v>4</v>
      </c>
      <c r="V318" s="10">
        <v>3</v>
      </c>
      <c r="W318" s="6">
        <v>3</v>
      </c>
      <c r="X318" s="6">
        <v>5</v>
      </c>
      <c r="Y318" s="6">
        <v>2</v>
      </c>
      <c r="Z318" s="6">
        <v>4</v>
      </c>
      <c r="AB318" s="6">
        <v>3</v>
      </c>
      <c r="AC318" s="6">
        <v>4</v>
      </c>
    </row>
    <row r="319" spans="2:29" ht="14.45">
      <c r="B319" s="1" t="s">
        <v>38</v>
      </c>
      <c r="C319" s="10">
        <v>0</v>
      </c>
      <c r="D319" s="10">
        <v>2</v>
      </c>
      <c r="E319" s="10">
        <v>0</v>
      </c>
      <c r="F319" s="10">
        <v>0</v>
      </c>
      <c r="G319" s="10">
        <v>0</v>
      </c>
      <c r="H319" s="10">
        <v>0</v>
      </c>
      <c r="I319" s="10">
        <v>1</v>
      </c>
      <c r="J319" s="10">
        <v>0</v>
      </c>
      <c r="K319" s="10">
        <v>2</v>
      </c>
      <c r="L319" s="10">
        <v>0</v>
      </c>
      <c r="M319" s="10">
        <v>1</v>
      </c>
      <c r="N319" s="10">
        <v>0</v>
      </c>
      <c r="O319" s="10">
        <v>1</v>
      </c>
      <c r="P319" s="10">
        <v>2</v>
      </c>
      <c r="Q319" s="10">
        <v>1</v>
      </c>
      <c r="R319" s="10">
        <v>4</v>
      </c>
      <c r="S319" s="10">
        <v>2</v>
      </c>
      <c r="T319" s="10">
        <v>4</v>
      </c>
      <c r="U319" s="10">
        <v>2</v>
      </c>
      <c r="V319" s="10">
        <v>5</v>
      </c>
      <c r="W319" s="6">
        <v>2</v>
      </c>
      <c r="X319" s="6">
        <v>5</v>
      </c>
      <c r="Y319" s="6">
        <v>2</v>
      </c>
      <c r="Z319" s="6">
        <v>2</v>
      </c>
      <c r="AB319" s="6">
        <v>3</v>
      </c>
      <c r="AC319" s="6">
        <v>1</v>
      </c>
    </row>
    <row r="320" spans="2:29" ht="14.45">
      <c r="B320" s="1" t="s">
        <v>39</v>
      </c>
      <c r="C320" s="10">
        <v>0</v>
      </c>
      <c r="D320" s="10">
        <v>0</v>
      </c>
      <c r="E320" s="10">
        <v>0</v>
      </c>
      <c r="F320" s="10">
        <v>1</v>
      </c>
      <c r="G320" s="10">
        <v>0</v>
      </c>
      <c r="H320" s="10">
        <v>1</v>
      </c>
      <c r="I320" s="10">
        <v>0</v>
      </c>
      <c r="J320" s="10">
        <v>1</v>
      </c>
      <c r="K320" s="10">
        <v>0</v>
      </c>
      <c r="L320" s="10">
        <v>1</v>
      </c>
      <c r="M320" s="10">
        <v>0</v>
      </c>
      <c r="N320" s="10">
        <v>1</v>
      </c>
      <c r="O320" s="10">
        <v>0</v>
      </c>
      <c r="P320" s="10">
        <v>0</v>
      </c>
      <c r="Q320" s="10">
        <v>0</v>
      </c>
      <c r="R320" s="10">
        <v>0</v>
      </c>
      <c r="S320" s="10">
        <v>0</v>
      </c>
      <c r="T320" s="10">
        <v>0</v>
      </c>
      <c r="U320" s="10">
        <v>1</v>
      </c>
      <c r="V320" s="10">
        <v>0</v>
      </c>
      <c r="W320" s="6">
        <v>1</v>
      </c>
      <c r="X320" s="6">
        <v>0</v>
      </c>
      <c r="Y320" s="6">
        <v>1</v>
      </c>
      <c r="Z320" s="6">
        <v>2</v>
      </c>
      <c r="AB320" s="6">
        <v>1</v>
      </c>
      <c r="AC320" s="6">
        <v>3</v>
      </c>
    </row>
    <row r="321" spans="1:30" ht="14.45">
      <c r="B321" s="1" t="s">
        <v>40</v>
      </c>
      <c r="C321" s="10">
        <v>0</v>
      </c>
      <c r="D321" s="10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1</v>
      </c>
      <c r="Q321" s="10">
        <v>0</v>
      </c>
      <c r="R321" s="10">
        <v>1</v>
      </c>
      <c r="S321" s="10">
        <v>0</v>
      </c>
      <c r="T321" s="10">
        <v>0</v>
      </c>
      <c r="U321" s="10">
        <v>0</v>
      </c>
      <c r="V321" s="10">
        <v>0</v>
      </c>
      <c r="W321" s="6">
        <v>0</v>
      </c>
      <c r="X321" s="6">
        <v>0</v>
      </c>
      <c r="Y321" s="6">
        <v>0</v>
      </c>
      <c r="Z321" s="6">
        <v>0</v>
      </c>
      <c r="AB321" s="6">
        <v>0</v>
      </c>
      <c r="AC321" s="6">
        <v>0</v>
      </c>
    </row>
    <row r="322" spans="1:30" ht="14.45">
      <c r="B322" s="1" t="s">
        <v>41</v>
      </c>
      <c r="C322" s="10">
        <v>0</v>
      </c>
      <c r="D322" s="10">
        <v>0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v>0</v>
      </c>
      <c r="P322" s="10">
        <v>0</v>
      </c>
      <c r="Q322" s="10">
        <v>0</v>
      </c>
      <c r="R322" s="10">
        <v>0</v>
      </c>
      <c r="S322" s="10">
        <v>0</v>
      </c>
      <c r="T322" s="10">
        <v>0</v>
      </c>
      <c r="U322" s="10">
        <v>0</v>
      </c>
      <c r="V322" s="10">
        <v>0</v>
      </c>
      <c r="W322" s="6">
        <v>0</v>
      </c>
      <c r="X322" s="6">
        <v>0</v>
      </c>
      <c r="Y322" s="6">
        <v>0</v>
      </c>
      <c r="Z322" s="6">
        <v>0</v>
      </c>
      <c r="AB322" s="6">
        <v>0</v>
      </c>
      <c r="AC322" s="6">
        <v>0</v>
      </c>
    </row>
    <row r="325" spans="1:30" ht="14.45">
      <c r="C325" s="1" t="s">
        <v>6</v>
      </c>
      <c r="E325" s="1" t="s">
        <v>7</v>
      </c>
      <c r="G325" s="1" t="s">
        <v>8</v>
      </c>
      <c r="I325" s="1" t="s">
        <v>42</v>
      </c>
      <c r="K325" s="1" t="s">
        <v>9</v>
      </c>
      <c r="M325" s="1" t="s">
        <v>10</v>
      </c>
      <c r="O325" s="1" t="s">
        <v>11</v>
      </c>
      <c r="Q325" s="1" t="s">
        <v>12</v>
      </c>
      <c r="S325" s="1" t="s">
        <v>43</v>
      </c>
      <c r="U325" s="1" t="s">
        <v>13</v>
      </c>
      <c r="W325" s="1" t="s">
        <v>14</v>
      </c>
      <c r="Y325" s="1" t="s">
        <v>15</v>
      </c>
      <c r="AB325" s="1" t="s">
        <v>16</v>
      </c>
    </row>
    <row r="326" spans="1:30" ht="14.45">
      <c r="C326" s="1" t="s">
        <v>18</v>
      </c>
      <c r="D326" s="1" t="s">
        <v>19</v>
      </c>
      <c r="E326" s="1" t="s">
        <v>18</v>
      </c>
      <c r="F326" s="1" t="s">
        <v>19</v>
      </c>
      <c r="G326" s="1" t="s">
        <v>18</v>
      </c>
      <c r="H326" s="1" t="s">
        <v>19</v>
      </c>
      <c r="I326" s="1" t="s">
        <v>18</v>
      </c>
      <c r="J326" s="1" t="s">
        <v>19</v>
      </c>
      <c r="K326" s="1" t="s">
        <v>18</v>
      </c>
      <c r="L326" s="1" t="s">
        <v>19</v>
      </c>
      <c r="M326" s="1" t="s">
        <v>18</v>
      </c>
      <c r="N326" s="1" t="s">
        <v>19</v>
      </c>
      <c r="O326" s="1" t="s">
        <v>18</v>
      </c>
      <c r="P326" s="1" t="s">
        <v>19</v>
      </c>
      <c r="Q326" s="1" t="s">
        <v>18</v>
      </c>
      <c r="R326" s="1" t="s">
        <v>19</v>
      </c>
      <c r="S326" s="1" t="s">
        <v>18</v>
      </c>
      <c r="T326" s="1" t="s">
        <v>19</v>
      </c>
      <c r="U326" s="1" t="s">
        <v>18</v>
      </c>
      <c r="V326" s="1" t="s">
        <v>19</v>
      </c>
      <c r="W326" s="1" t="s">
        <v>18</v>
      </c>
      <c r="X326" s="1" t="s">
        <v>19</v>
      </c>
      <c r="Y326" s="1" t="s">
        <v>18</v>
      </c>
      <c r="Z326" s="1" t="s">
        <v>19</v>
      </c>
      <c r="AA326" s="1" t="s">
        <v>20</v>
      </c>
      <c r="AB326" s="1" t="s">
        <v>18</v>
      </c>
      <c r="AC326" s="1" t="s">
        <v>19</v>
      </c>
      <c r="AD326" s="1" t="s">
        <v>20</v>
      </c>
    </row>
    <row r="327" spans="1:30" ht="14.45">
      <c r="A327" s="1" t="s">
        <v>57</v>
      </c>
      <c r="B327" s="1" t="s">
        <v>21</v>
      </c>
      <c r="C327" s="6">
        <v>0</v>
      </c>
      <c r="D327" s="6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B327" s="6">
        <v>0</v>
      </c>
      <c r="AC327" s="6">
        <v>0</v>
      </c>
    </row>
    <row r="328" spans="1:30" ht="14.45">
      <c r="B328" s="1" t="s">
        <v>22</v>
      </c>
      <c r="C328" s="6">
        <v>0</v>
      </c>
      <c r="D328" s="6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1</v>
      </c>
      <c r="R328" s="6">
        <v>0</v>
      </c>
      <c r="S328" s="6">
        <v>1</v>
      </c>
      <c r="T328" s="6">
        <v>0</v>
      </c>
      <c r="U328" s="6">
        <v>1</v>
      </c>
      <c r="V328" s="6">
        <v>0</v>
      </c>
      <c r="W328" s="6">
        <v>1</v>
      </c>
      <c r="X328" s="6">
        <v>0</v>
      </c>
      <c r="Y328" s="6">
        <v>1</v>
      </c>
      <c r="Z328" s="6">
        <v>0</v>
      </c>
      <c r="AB328" s="6">
        <v>0</v>
      </c>
      <c r="AC328" s="6">
        <v>0</v>
      </c>
    </row>
    <row r="329" spans="1:30" ht="14.45">
      <c r="B329" s="1" t="s">
        <v>23</v>
      </c>
      <c r="C329" s="6">
        <v>0</v>
      </c>
      <c r="D329" s="6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1</v>
      </c>
      <c r="R329" s="6">
        <v>0</v>
      </c>
      <c r="S329" s="6">
        <v>1</v>
      </c>
      <c r="T329" s="6">
        <v>0</v>
      </c>
      <c r="U329" s="6">
        <v>1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B329" s="6">
        <v>1</v>
      </c>
      <c r="AC329" s="6">
        <v>0</v>
      </c>
    </row>
    <row r="330" spans="1:30" ht="14.45">
      <c r="B330" s="1" t="s">
        <v>24</v>
      </c>
      <c r="C330" s="6">
        <v>0</v>
      </c>
      <c r="D330" s="6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1</v>
      </c>
      <c r="X330" s="6">
        <v>0</v>
      </c>
      <c r="Y330" s="6">
        <v>1</v>
      </c>
      <c r="Z330" s="6">
        <v>0</v>
      </c>
      <c r="AB330" s="6">
        <v>1</v>
      </c>
      <c r="AC330" s="6">
        <v>0</v>
      </c>
    </row>
    <row r="331" spans="1:30" ht="14.45">
      <c r="B331" s="1" t="s">
        <v>25</v>
      </c>
      <c r="C331" s="6">
        <v>0</v>
      </c>
      <c r="D331" s="6">
        <v>0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1</v>
      </c>
      <c r="S331" s="6">
        <v>0</v>
      </c>
      <c r="T331" s="6">
        <v>1</v>
      </c>
      <c r="U331" s="6">
        <v>0</v>
      </c>
      <c r="V331" s="6">
        <v>1</v>
      </c>
      <c r="W331" s="6">
        <v>0</v>
      </c>
      <c r="X331" s="6">
        <v>0</v>
      </c>
      <c r="Y331" s="6">
        <v>0</v>
      </c>
      <c r="Z331" s="6">
        <v>0</v>
      </c>
      <c r="AB331" s="6">
        <v>0</v>
      </c>
      <c r="AC331" s="6">
        <v>0</v>
      </c>
    </row>
    <row r="332" spans="1:30" ht="14.45">
      <c r="B332" s="1" t="s">
        <v>26</v>
      </c>
      <c r="C332" s="6">
        <v>0</v>
      </c>
      <c r="D332" s="6">
        <v>0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1</v>
      </c>
      <c r="S332" s="6">
        <v>0</v>
      </c>
      <c r="T332" s="6">
        <v>0</v>
      </c>
      <c r="U332" s="6">
        <v>0</v>
      </c>
      <c r="V332" s="6">
        <v>0</v>
      </c>
      <c r="W332" s="6">
        <v>1</v>
      </c>
      <c r="X332" s="6">
        <v>0</v>
      </c>
      <c r="Y332" s="6">
        <v>1</v>
      </c>
      <c r="Z332" s="6">
        <v>0</v>
      </c>
      <c r="AB332" s="6">
        <v>1</v>
      </c>
      <c r="AC332" s="6">
        <v>0</v>
      </c>
    </row>
    <row r="333" spans="1:30" ht="14.45">
      <c r="B333" s="1" t="s">
        <v>27</v>
      </c>
      <c r="C333" s="6">
        <v>0</v>
      </c>
      <c r="D333" s="6">
        <v>0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1</v>
      </c>
      <c r="R333" s="6">
        <v>1</v>
      </c>
      <c r="S333" s="6">
        <v>1</v>
      </c>
      <c r="T333" s="6">
        <v>1</v>
      </c>
      <c r="U333" s="6">
        <v>1</v>
      </c>
      <c r="V333" s="6">
        <v>1</v>
      </c>
      <c r="W333" s="6">
        <v>0</v>
      </c>
      <c r="X333" s="6">
        <v>1</v>
      </c>
      <c r="Y333" s="6">
        <v>0</v>
      </c>
      <c r="Z333" s="6">
        <v>0</v>
      </c>
      <c r="AB333" s="6">
        <v>0</v>
      </c>
      <c r="AC333" s="6">
        <v>0</v>
      </c>
    </row>
    <row r="334" spans="1:30" ht="14.45">
      <c r="B334" s="1" t="s">
        <v>28</v>
      </c>
      <c r="C334" s="6">
        <v>0</v>
      </c>
      <c r="D334" s="6">
        <v>0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</v>
      </c>
      <c r="R334" s="6">
        <v>0</v>
      </c>
      <c r="S334" s="6">
        <v>2</v>
      </c>
      <c r="T334" s="6">
        <v>1</v>
      </c>
      <c r="U334" s="6">
        <v>1</v>
      </c>
      <c r="V334" s="6">
        <v>1</v>
      </c>
      <c r="W334" s="6">
        <v>2</v>
      </c>
      <c r="X334" s="6">
        <v>1</v>
      </c>
      <c r="Y334" s="6">
        <v>1</v>
      </c>
      <c r="Z334" s="6">
        <v>1</v>
      </c>
      <c r="AB334" s="6">
        <v>1</v>
      </c>
      <c r="AC334" s="6">
        <v>1</v>
      </c>
    </row>
    <row r="335" spans="1:30" ht="14.45">
      <c r="B335" s="1" t="s">
        <v>29</v>
      </c>
      <c r="C335" s="6">
        <v>0</v>
      </c>
      <c r="D335" s="6">
        <v>0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1</v>
      </c>
      <c r="V335" s="6">
        <v>0</v>
      </c>
      <c r="W335" s="6">
        <v>1</v>
      </c>
      <c r="X335" s="6">
        <v>0</v>
      </c>
      <c r="Y335" s="6">
        <v>2</v>
      </c>
      <c r="Z335" s="6">
        <v>0</v>
      </c>
      <c r="AB335" s="6">
        <v>2</v>
      </c>
      <c r="AC335" s="6">
        <v>0</v>
      </c>
    </row>
    <row r="336" spans="1:30" ht="14.45">
      <c r="B336" s="1" t="s">
        <v>30</v>
      </c>
      <c r="C336" s="6">
        <v>0</v>
      </c>
      <c r="D336" s="6">
        <v>0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B336" s="6">
        <v>0</v>
      </c>
      <c r="AC336" s="6">
        <v>0</v>
      </c>
    </row>
    <row r="337" spans="1:30" ht="14.45">
      <c r="B337" s="1" t="s">
        <v>31</v>
      </c>
      <c r="C337" s="6">
        <v>0</v>
      </c>
      <c r="D337" s="6">
        <v>0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B337" s="6">
        <v>0</v>
      </c>
      <c r="AC337" s="6">
        <v>0</v>
      </c>
    </row>
    <row r="338" spans="1:30" ht="14.45">
      <c r="B338" s="1" t="s">
        <v>32</v>
      </c>
      <c r="C338" s="6">
        <v>0</v>
      </c>
      <c r="D338" s="6">
        <v>0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1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B338" s="6">
        <v>0</v>
      </c>
      <c r="AC338" s="6">
        <v>0</v>
      </c>
    </row>
    <row r="339" spans="1:30" ht="14.45">
      <c r="B339" s="1" t="s">
        <v>33</v>
      </c>
      <c r="C339" s="6">
        <v>0</v>
      </c>
      <c r="D339" s="6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1</v>
      </c>
      <c r="Y339" s="6">
        <v>0</v>
      </c>
      <c r="Z339" s="6">
        <v>1</v>
      </c>
      <c r="AB339" s="6">
        <v>0</v>
      </c>
      <c r="AC339" s="6">
        <v>1</v>
      </c>
    </row>
    <row r="340" spans="1:30" ht="14.45">
      <c r="B340" s="1" t="s">
        <v>34</v>
      </c>
      <c r="C340" s="6">
        <v>0</v>
      </c>
      <c r="D340" s="6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1</v>
      </c>
      <c r="S340" s="6">
        <v>0</v>
      </c>
      <c r="T340" s="6">
        <v>1</v>
      </c>
      <c r="U340" s="6">
        <v>0</v>
      </c>
      <c r="V340" s="6">
        <v>1</v>
      </c>
      <c r="W340" s="6">
        <v>0</v>
      </c>
      <c r="X340" s="6">
        <v>1</v>
      </c>
      <c r="Y340" s="6">
        <v>0</v>
      </c>
      <c r="Z340" s="6">
        <v>1</v>
      </c>
      <c r="AB340" s="6">
        <v>0</v>
      </c>
      <c r="AC340" s="6">
        <v>1</v>
      </c>
    </row>
    <row r="341" spans="1:30" ht="14.45">
      <c r="B341" s="1" t="s">
        <v>35</v>
      </c>
      <c r="C341" s="6">
        <v>0</v>
      </c>
      <c r="D341" s="6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2</v>
      </c>
      <c r="R341" s="6">
        <v>0</v>
      </c>
      <c r="S341" s="6">
        <v>2</v>
      </c>
      <c r="T341" s="6">
        <v>0</v>
      </c>
      <c r="U341" s="6">
        <v>2</v>
      </c>
      <c r="V341" s="6">
        <v>0</v>
      </c>
      <c r="W341" s="6">
        <v>2</v>
      </c>
      <c r="X341" s="6">
        <v>0</v>
      </c>
      <c r="Y341" s="6">
        <v>1</v>
      </c>
      <c r="Z341" s="6">
        <v>1</v>
      </c>
      <c r="AB341" s="6">
        <v>0</v>
      </c>
      <c r="AC341" s="6">
        <v>0</v>
      </c>
    </row>
    <row r="342" spans="1:30" ht="14.45">
      <c r="B342" s="1" t="s">
        <v>36</v>
      </c>
      <c r="C342" s="6">
        <v>0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1</v>
      </c>
      <c r="Z342" s="6">
        <v>0</v>
      </c>
      <c r="AB342" s="6">
        <v>1</v>
      </c>
      <c r="AC342" s="6">
        <v>0</v>
      </c>
    </row>
    <row r="343" spans="1:30" ht="14.45">
      <c r="B343" s="1" t="s">
        <v>37</v>
      </c>
      <c r="C343" s="6">
        <v>0</v>
      </c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B343" s="6">
        <v>0</v>
      </c>
      <c r="AC343" s="6">
        <v>0</v>
      </c>
    </row>
    <row r="344" spans="1:30" ht="14.45">
      <c r="B344" s="1" t="s">
        <v>38</v>
      </c>
      <c r="C344" s="6">
        <v>0</v>
      </c>
      <c r="D344" s="6">
        <v>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B344" s="6">
        <v>0</v>
      </c>
      <c r="AC344" s="6">
        <v>0</v>
      </c>
    </row>
    <row r="345" spans="1:30" ht="14.45">
      <c r="B345" s="1" t="s">
        <v>39</v>
      </c>
      <c r="C345" s="6">
        <v>0</v>
      </c>
      <c r="D345" s="6">
        <v>0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B345" s="6">
        <v>0</v>
      </c>
      <c r="AC345" s="6">
        <v>0</v>
      </c>
    </row>
    <row r="346" spans="1:30" ht="14.45">
      <c r="B346" s="1" t="s">
        <v>40</v>
      </c>
      <c r="C346" s="6">
        <v>0</v>
      </c>
      <c r="D346" s="6">
        <v>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B346" s="6">
        <v>0</v>
      </c>
      <c r="AC346" s="6">
        <v>0</v>
      </c>
    </row>
    <row r="347" spans="1:30" ht="14.45">
      <c r="B347" s="1" t="s">
        <v>41</v>
      </c>
      <c r="C347" s="6">
        <v>0</v>
      </c>
      <c r="D347" s="6">
        <v>0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B347" s="6">
        <v>0</v>
      </c>
      <c r="AC347" s="6">
        <v>0</v>
      </c>
    </row>
    <row r="349" spans="1:30" ht="14.45">
      <c r="C349" s="9" t="s">
        <v>6</v>
      </c>
      <c r="D349" s="8"/>
      <c r="E349" s="9" t="s">
        <v>7</v>
      </c>
      <c r="F349" s="8"/>
      <c r="G349" s="9" t="s">
        <v>8</v>
      </c>
      <c r="H349" s="8"/>
      <c r="I349" s="9" t="s">
        <v>42</v>
      </c>
      <c r="J349" s="8"/>
      <c r="K349" s="9" t="s">
        <v>9</v>
      </c>
      <c r="L349" s="8"/>
      <c r="M349" s="9" t="s">
        <v>10</v>
      </c>
      <c r="N349" s="8"/>
      <c r="O349" s="9" t="s">
        <v>11</v>
      </c>
      <c r="P349" s="8"/>
      <c r="Q349" s="9" t="s">
        <v>12</v>
      </c>
      <c r="R349" s="8"/>
      <c r="S349" s="9" t="s">
        <v>43</v>
      </c>
      <c r="T349" s="8"/>
      <c r="U349" s="9" t="s">
        <v>13</v>
      </c>
      <c r="V349" s="8"/>
      <c r="W349" s="9" t="s">
        <v>14</v>
      </c>
      <c r="X349" s="8"/>
      <c r="Y349" s="9" t="s">
        <v>15</v>
      </c>
      <c r="Z349" s="8"/>
      <c r="AA349" s="8"/>
      <c r="AB349" s="9" t="s">
        <v>16</v>
      </c>
      <c r="AC349" s="8"/>
    </row>
    <row r="350" spans="1:30" ht="14.45">
      <c r="A350" s="9"/>
      <c r="C350" s="9" t="s">
        <v>18</v>
      </c>
      <c r="D350" s="9" t="s">
        <v>19</v>
      </c>
      <c r="E350" s="9" t="s">
        <v>18</v>
      </c>
      <c r="F350" s="9" t="s">
        <v>19</v>
      </c>
      <c r="G350" s="9" t="s">
        <v>18</v>
      </c>
      <c r="H350" s="9" t="s">
        <v>19</v>
      </c>
      <c r="I350" s="9" t="s">
        <v>18</v>
      </c>
      <c r="J350" s="9" t="s">
        <v>19</v>
      </c>
      <c r="K350" s="9" t="s">
        <v>18</v>
      </c>
      <c r="L350" s="9" t="s">
        <v>19</v>
      </c>
      <c r="M350" s="9" t="s">
        <v>18</v>
      </c>
      <c r="N350" s="9" t="s">
        <v>19</v>
      </c>
      <c r="O350" s="9" t="s">
        <v>18</v>
      </c>
      <c r="P350" s="9" t="s">
        <v>19</v>
      </c>
      <c r="Q350" s="9" t="s">
        <v>18</v>
      </c>
      <c r="R350" s="9" t="s">
        <v>19</v>
      </c>
      <c r="S350" s="9" t="s">
        <v>18</v>
      </c>
      <c r="T350" s="9" t="s">
        <v>19</v>
      </c>
      <c r="U350" s="9" t="s">
        <v>18</v>
      </c>
      <c r="V350" s="9" t="s">
        <v>19</v>
      </c>
      <c r="W350" s="9" t="s">
        <v>18</v>
      </c>
      <c r="X350" s="9" t="s">
        <v>19</v>
      </c>
      <c r="Y350" s="9" t="s">
        <v>18</v>
      </c>
      <c r="Z350" s="9" t="s">
        <v>19</v>
      </c>
      <c r="AA350" s="1" t="s">
        <v>20</v>
      </c>
      <c r="AB350" s="9" t="s">
        <v>18</v>
      </c>
      <c r="AC350" s="9" t="s">
        <v>19</v>
      </c>
      <c r="AD350" s="1" t="s">
        <v>20</v>
      </c>
    </row>
    <row r="351" spans="1:30" ht="14.45">
      <c r="A351" s="9" t="s">
        <v>58</v>
      </c>
      <c r="B351" s="9" t="s">
        <v>21</v>
      </c>
      <c r="C351" s="10">
        <v>2</v>
      </c>
      <c r="D351" s="10">
        <v>4</v>
      </c>
      <c r="E351" s="10">
        <v>2</v>
      </c>
      <c r="F351" s="10">
        <v>4</v>
      </c>
      <c r="G351" s="10">
        <v>3</v>
      </c>
      <c r="H351" s="10">
        <v>4</v>
      </c>
      <c r="I351" s="10">
        <v>3</v>
      </c>
      <c r="J351" s="10">
        <v>5</v>
      </c>
      <c r="K351" s="10">
        <v>3</v>
      </c>
      <c r="L351" s="10">
        <v>3</v>
      </c>
      <c r="M351" s="10">
        <v>3</v>
      </c>
      <c r="N351" s="10">
        <v>4</v>
      </c>
      <c r="O351" s="10">
        <v>1</v>
      </c>
      <c r="P351" s="10">
        <v>3</v>
      </c>
      <c r="Q351" s="10">
        <v>1</v>
      </c>
      <c r="R351" s="10">
        <v>2</v>
      </c>
      <c r="S351" s="10">
        <v>1</v>
      </c>
      <c r="T351" s="10">
        <v>2</v>
      </c>
      <c r="U351" s="10">
        <v>0</v>
      </c>
      <c r="V351" s="10">
        <v>4</v>
      </c>
      <c r="W351" s="6">
        <v>0</v>
      </c>
      <c r="X351" s="6">
        <v>2</v>
      </c>
      <c r="Y351" s="6">
        <v>0</v>
      </c>
      <c r="Z351" s="6">
        <v>2</v>
      </c>
      <c r="AA351" s="6"/>
    </row>
    <row r="352" spans="1:30" ht="14.45">
      <c r="A352" s="8"/>
      <c r="B352" s="9" t="s">
        <v>22</v>
      </c>
      <c r="C352" s="10">
        <v>6</v>
      </c>
      <c r="D352" s="10">
        <v>0</v>
      </c>
      <c r="E352" s="10">
        <v>6</v>
      </c>
      <c r="F352" s="10">
        <v>0</v>
      </c>
      <c r="G352" s="10">
        <v>5</v>
      </c>
      <c r="H352" s="10">
        <v>0</v>
      </c>
      <c r="I352" s="10">
        <v>2</v>
      </c>
      <c r="J352" s="10">
        <v>0</v>
      </c>
      <c r="K352" s="10">
        <v>2</v>
      </c>
      <c r="L352" s="10">
        <v>4</v>
      </c>
      <c r="M352" s="10">
        <v>3</v>
      </c>
      <c r="N352" s="10">
        <v>4</v>
      </c>
      <c r="O352" s="10">
        <v>3</v>
      </c>
      <c r="P352" s="10">
        <v>5</v>
      </c>
      <c r="Q352" s="10">
        <v>3</v>
      </c>
      <c r="R352" s="10">
        <v>6</v>
      </c>
      <c r="S352" s="10">
        <v>2</v>
      </c>
      <c r="T352" s="10">
        <v>6</v>
      </c>
      <c r="U352" s="10">
        <v>3</v>
      </c>
      <c r="V352" s="10">
        <v>3</v>
      </c>
      <c r="W352" s="6">
        <v>3</v>
      </c>
      <c r="X352" s="6">
        <v>4</v>
      </c>
      <c r="Y352" s="6">
        <v>1</v>
      </c>
      <c r="Z352" s="6">
        <v>3</v>
      </c>
      <c r="AA352" s="6"/>
    </row>
    <row r="353" spans="1:27" ht="14.45">
      <c r="A353" s="8"/>
      <c r="B353" s="9" t="s">
        <v>23</v>
      </c>
      <c r="C353" s="10">
        <v>3</v>
      </c>
      <c r="D353" s="10">
        <v>4</v>
      </c>
      <c r="E353" s="10">
        <v>2</v>
      </c>
      <c r="F353" s="10">
        <v>2</v>
      </c>
      <c r="G353" s="10">
        <v>1</v>
      </c>
      <c r="H353" s="10">
        <v>2</v>
      </c>
      <c r="I353" s="10">
        <v>4</v>
      </c>
      <c r="J353" s="10">
        <v>0</v>
      </c>
      <c r="K353" s="10">
        <v>4</v>
      </c>
      <c r="L353" s="10">
        <v>3</v>
      </c>
      <c r="M353" s="10">
        <v>5</v>
      </c>
      <c r="N353" s="10">
        <v>2</v>
      </c>
      <c r="O353" s="10">
        <v>5</v>
      </c>
      <c r="P353" s="10">
        <v>2</v>
      </c>
      <c r="Q353" s="10">
        <v>5</v>
      </c>
      <c r="R353" s="10">
        <v>3</v>
      </c>
      <c r="S353" s="10">
        <v>2</v>
      </c>
      <c r="T353" s="10">
        <v>2</v>
      </c>
      <c r="U353" s="10">
        <v>2</v>
      </c>
      <c r="V353" s="10">
        <v>4</v>
      </c>
      <c r="W353" s="6">
        <v>1</v>
      </c>
      <c r="X353" s="6">
        <v>4</v>
      </c>
      <c r="Y353" s="6">
        <v>3</v>
      </c>
      <c r="Z353" s="6">
        <v>5</v>
      </c>
      <c r="AA353" s="6"/>
    </row>
    <row r="354" spans="1:27" ht="14.45">
      <c r="A354" s="8"/>
      <c r="B354" s="9" t="s">
        <v>24</v>
      </c>
      <c r="C354" s="10">
        <v>4</v>
      </c>
      <c r="D354" s="10">
        <v>3</v>
      </c>
      <c r="E354" s="10">
        <v>3</v>
      </c>
      <c r="F354" s="10">
        <v>4</v>
      </c>
      <c r="G354" s="10">
        <v>3</v>
      </c>
      <c r="H354" s="10">
        <v>2</v>
      </c>
      <c r="I354" s="10">
        <v>4</v>
      </c>
      <c r="J354" s="10">
        <v>2</v>
      </c>
      <c r="K354" s="10">
        <v>4</v>
      </c>
      <c r="L354" s="10">
        <v>2</v>
      </c>
      <c r="M354" s="10">
        <v>2</v>
      </c>
      <c r="N354" s="10">
        <v>3</v>
      </c>
      <c r="O354" s="10">
        <v>2</v>
      </c>
      <c r="P354" s="10">
        <v>3</v>
      </c>
      <c r="Q354" s="10">
        <v>0</v>
      </c>
      <c r="R354" s="10">
        <v>3</v>
      </c>
      <c r="S354" s="10">
        <v>4</v>
      </c>
      <c r="T354" s="10">
        <v>2</v>
      </c>
      <c r="U354" s="10">
        <v>4</v>
      </c>
      <c r="V354" s="10">
        <v>3</v>
      </c>
      <c r="W354" s="6">
        <v>5</v>
      </c>
      <c r="X354" s="6">
        <v>2</v>
      </c>
      <c r="Y354" s="6">
        <v>5</v>
      </c>
      <c r="Z354" s="6">
        <v>2</v>
      </c>
      <c r="AA354" s="6"/>
    </row>
    <row r="355" spans="1:27" ht="14.45">
      <c r="A355" s="8"/>
      <c r="B355" s="9" t="s">
        <v>25</v>
      </c>
      <c r="C355" s="10">
        <v>6</v>
      </c>
      <c r="D355" s="10">
        <v>7</v>
      </c>
      <c r="E355" s="10">
        <v>6</v>
      </c>
      <c r="F355" s="10">
        <v>7</v>
      </c>
      <c r="G355" s="10">
        <v>5</v>
      </c>
      <c r="H355" s="10">
        <v>7</v>
      </c>
      <c r="I355" s="10">
        <v>3</v>
      </c>
      <c r="J355" s="10">
        <v>4</v>
      </c>
      <c r="K355" s="10">
        <v>3</v>
      </c>
      <c r="L355" s="10">
        <v>3</v>
      </c>
      <c r="M355" s="10">
        <v>2</v>
      </c>
      <c r="N355" s="10">
        <v>2</v>
      </c>
      <c r="O355" s="10">
        <v>3</v>
      </c>
      <c r="P355" s="10">
        <v>1</v>
      </c>
      <c r="Q355" s="10">
        <v>6</v>
      </c>
      <c r="R355" s="10">
        <v>0</v>
      </c>
      <c r="S355" s="10">
        <v>4</v>
      </c>
      <c r="T355" s="10">
        <v>2</v>
      </c>
      <c r="U355" s="10">
        <v>3</v>
      </c>
      <c r="V355" s="10">
        <v>4</v>
      </c>
      <c r="W355" s="6">
        <v>1</v>
      </c>
      <c r="X355" s="6">
        <v>5</v>
      </c>
      <c r="Y355" s="6">
        <v>1</v>
      </c>
      <c r="Z355" s="6">
        <v>2</v>
      </c>
      <c r="AA355" s="6"/>
    </row>
    <row r="356" spans="1:27" ht="14.45">
      <c r="A356" s="8"/>
      <c r="B356" s="9" t="s">
        <v>26</v>
      </c>
      <c r="C356" s="10">
        <v>5</v>
      </c>
      <c r="D356" s="10">
        <v>2</v>
      </c>
      <c r="E356" s="10">
        <v>5</v>
      </c>
      <c r="F356" s="10">
        <v>1</v>
      </c>
      <c r="G356" s="10">
        <v>5</v>
      </c>
      <c r="H356" s="10">
        <v>1</v>
      </c>
      <c r="I356" s="10">
        <v>4</v>
      </c>
      <c r="J356" s="10">
        <v>2</v>
      </c>
      <c r="K356" s="10">
        <v>4</v>
      </c>
      <c r="L356" s="10">
        <v>1</v>
      </c>
      <c r="M356" s="10">
        <v>5</v>
      </c>
      <c r="N356" s="10">
        <v>4</v>
      </c>
      <c r="O356" s="10">
        <v>3</v>
      </c>
      <c r="P356" s="10">
        <v>3</v>
      </c>
      <c r="Q356" s="10">
        <v>3</v>
      </c>
      <c r="R356" s="10">
        <v>1</v>
      </c>
      <c r="S356" s="10">
        <v>1</v>
      </c>
      <c r="T356" s="10">
        <v>2</v>
      </c>
      <c r="U356" s="10">
        <v>1</v>
      </c>
      <c r="V356" s="10">
        <v>2</v>
      </c>
      <c r="W356" s="6">
        <v>4</v>
      </c>
      <c r="X356" s="6">
        <v>2</v>
      </c>
      <c r="Y356" s="6">
        <v>3</v>
      </c>
      <c r="Z356" s="6">
        <v>2</v>
      </c>
      <c r="AA356" s="6"/>
    </row>
    <row r="357" spans="1:27" ht="14.45">
      <c r="A357" s="8"/>
      <c r="B357" s="9" t="s">
        <v>27</v>
      </c>
      <c r="C357" s="10">
        <v>5</v>
      </c>
      <c r="D357" s="10">
        <v>2</v>
      </c>
      <c r="E357" s="10">
        <v>4</v>
      </c>
      <c r="F357" s="10">
        <v>3</v>
      </c>
      <c r="G357" s="10">
        <v>3</v>
      </c>
      <c r="H357" s="10">
        <v>5</v>
      </c>
      <c r="I357" s="10">
        <v>2</v>
      </c>
      <c r="J357" s="10">
        <v>6</v>
      </c>
      <c r="K357" s="10">
        <v>3</v>
      </c>
      <c r="L357" s="10">
        <v>4</v>
      </c>
      <c r="M357" s="10">
        <v>4</v>
      </c>
      <c r="N357" s="10">
        <v>3</v>
      </c>
      <c r="O357" s="10">
        <v>4</v>
      </c>
      <c r="P357" s="10">
        <v>2</v>
      </c>
      <c r="Q357" s="10">
        <v>4</v>
      </c>
      <c r="R357" s="10">
        <v>2</v>
      </c>
      <c r="S357" s="10">
        <v>4</v>
      </c>
      <c r="T357" s="10">
        <v>1</v>
      </c>
      <c r="U357" s="10">
        <v>4</v>
      </c>
      <c r="V357" s="10">
        <v>1</v>
      </c>
      <c r="W357" s="6">
        <v>4</v>
      </c>
      <c r="X357" s="6">
        <v>1</v>
      </c>
      <c r="Y357" s="6">
        <v>5</v>
      </c>
      <c r="Z357" s="6">
        <v>1</v>
      </c>
      <c r="AA357" s="6"/>
    </row>
    <row r="358" spans="1:27" ht="14.45">
      <c r="A358" s="8"/>
      <c r="B358" s="9" t="s">
        <v>28</v>
      </c>
      <c r="C358" s="10">
        <v>2</v>
      </c>
      <c r="D358" s="10">
        <v>3</v>
      </c>
      <c r="E358" s="10">
        <v>3</v>
      </c>
      <c r="F358" s="10">
        <v>2</v>
      </c>
      <c r="G358" s="10">
        <v>4</v>
      </c>
      <c r="H358" s="10">
        <v>1</v>
      </c>
      <c r="I358" s="10">
        <v>5</v>
      </c>
      <c r="J358" s="10">
        <v>0</v>
      </c>
      <c r="K358" s="10">
        <v>6</v>
      </c>
      <c r="L358" s="10">
        <v>3</v>
      </c>
      <c r="M358" s="10">
        <v>5</v>
      </c>
      <c r="N358" s="10">
        <v>3</v>
      </c>
      <c r="O358" s="10">
        <v>4</v>
      </c>
      <c r="P358" s="10">
        <v>4</v>
      </c>
      <c r="Q358" s="10">
        <v>3</v>
      </c>
      <c r="R358" s="10">
        <v>4</v>
      </c>
      <c r="S358" s="10">
        <v>3</v>
      </c>
      <c r="T358" s="10">
        <v>4</v>
      </c>
      <c r="U358" s="10">
        <v>2</v>
      </c>
      <c r="V358" s="10">
        <v>3</v>
      </c>
      <c r="W358" s="6">
        <v>3</v>
      </c>
      <c r="X358" s="6">
        <v>3</v>
      </c>
      <c r="Y358" s="6">
        <v>3</v>
      </c>
      <c r="Z358" s="6">
        <v>2</v>
      </c>
      <c r="AA358" s="6"/>
    </row>
    <row r="359" spans="1:27" ht="14.45">
      <c r="A359" s="8"/>
      <c r="B359" s="9" t="s">
        <v>29</v>
      </c>
      <c r="C359" s="10">
        <v>0</v>
      </c>
      <c r="D359" s="10">
        <v>2</v>
      </c>
      <c r="E359" s="10">
        <v>1</v>
      </c>
      <c r="F359" s="10">
        <v>1</v>
      </c>
      <c r="G359" s="10">
        <v>1</v>
      </c>
      <c r="H359" s="10">
        <v>1</v>
      </c>
      <c r="I359" s="10">
        <v>2</v>
      </c>
      <c r="J359" s="10">
        <v>2</v>
      </c>
      <c r="K359" s="10">
        <v>3</v>
      </c>
      <c r="L359" s="10">
        <v>2</v>
      </c>
      <c r="M359" s="10">
        <v>4</v>
      </c>
      <c r="N359" s="10">
        <v>3</v>
      </c>
      <c r="O359" s="10">
        <v>5</v>
      </c>
      <c r="P359" s="10">
        <v>2</v>
      </c>
      <c r="Q359" s="10">
        <v>5</v>
      </c>
      <c r="R359" s="10">
        <v>2</v>
      </c>
      <c r="S359" s="10">
        <v>6</v>
      </c>
      <c r="T359" s="10">
        <v>2</v>
      </c>
      <c r="U359" s="10">
        <v>5</v>
      </c>
      <c r="V359" s="10">
        <v>3</v>
      </c>
      <c r="W359" s="6">
        <v>4</v>
      </c>
      <c r="X359" s="6">
        <v>3</v>
      </c>
      <c r="Y359" s="6">
        <v>4</v>
      </c>
      <c r="Z359" s="6">
        <v>4</v>
      </c>
      <c r="AA359" s="6"/>
    </row>
    <row r="360" spans="1:27" ht="14.45">
      <c r="A360" s="8"/>
      <c r="B360" s="9" t="s">
        <v>30</v>
      </c>
      <c r="C360" s="10">
        <v>5</v>
      </c>
      <c r="D360" s="10">
        <v>6</v>
      </c>
      <c r="E360" s="10">
        <v>4</v>
      </c>
      <c r="F360" s="10">
        <v>7</v>
      </c>
      <c r="G360" s="10">
        <v>3</v>
      </c>
      <c r="H360" s="10">
        <v>3</v>
      </c>
      <c r="I360" s="10">
        <v>1</v>
      </c>
      <c r="J360" s="10">
        <v>2</v>
      </c>
      <c r="K360" s="10">
        <v>1</v>
      </c>
      <c r="L360" s="10">
        <v>1</v>
      </c>
      <c r="M360" s="10">
        <v>0</v>
      </c>
      <c r="N360" s="10">
        <v>0</v>
      </c>
      <c r="O360" s="10">
        <v>1</v>
      </c>
      <c r="P360" s="10">
        <v>1</v>
      </c>
      <c r="Q360" s="10">
        <v>2</v>
      </c>
      <c r="R360" s="10">
        <v>1</v>
      </c>
      <c r="S360" s="10">
        <v>3</v>
      </c>
      <c r="T360" s="10">
        <v>2</v>
      </c>
      <c r="U360" s="10">
        <v>3</v>
      </c>
      <c r="V360" s="10">
        <v>2</v>
      </c>
      <c r="W360" s="6">
        <v>4</v>
      </c>
      <c r="X360" s="6">
        <v>3</v>
      </c>
      <c r="Y360" s="6">
        <v>5</v>
      </c>
      <c r="Z360" s="6">
        <v>2</v>
      </c>
      <c r="AA360" s="6"/>
    </row>
    <row r="361" spans="1:27" ht="14.45">
      <c r="A361" s="8"/>
      <c r="B361" s="9" t="s">
        <v>31</v>
      </c>
      <c r="C361" s="10">
        <v>4</v>
      </c>
      <c r="D361" s="10">
        <v>3</v>
      </c>
      <c r="E361" s="10">
        <v>4</v>
      </c>
      <c r="F361" s="10">
        <v>2</v>
      </c>
      <c r="G361" s="10">
        <v>4</v>
      </c>
      <c r="H361" s="10">
        <v>4</v>
      </c>
      <c r="I361" s="10">
        <v>3</v>
      </c>
      <c r="J361" s="10">
        <v>2</v>
      </c>
      <c r="K361" s="10">
        <v>3</v>
      </c>
      <c r="L361" s="10">
        <v>2</v>
      </c>
      <c r="M361" s="10">
        <v>3</v>
      </c>
      <c r="N361" s="10">
        <v>3</v>
      </c>
      <c r="O361" s="10">
        <v>3</v>
      </c>
      <c r="P361" s="10">
        <v>3</v>
      </c>
      <c r="Q361" s="10">
        <v>4</v>
      </c>
      <c r="R361" s="10">
        <v>3</v>
      </c>
      <c r="S361" s="10">
        <v>1</v>
      </c>
      <c r="T361" s="10">
        <v>3</v>
      </c>
      <c r="U361" s="10">
        <v>1</v>
      </c>
      <c r="V361" s="10">
        <v>2</v>
      </c>
      <c r="W361" s="6">
        <v>0</v>
      </c>
      <c r="X361" s="6">
        <v>1</v>
      </c>
      <c r="Y361" s="6">
        <v>1</v>
      </c>
      <c r="Z361" s="6">
        <v>1</v>
      </c>
      <c r="AA361" s="6"/>
    </row>
    <row r="362" spans="1:27" ht="14.45">
      <c r="A362" s="8"/>
      <c r="B362" s="9" t="s">
        <v>32</v>
      </c>
      <c r="C362" s="10">
        <v>6</v>
      </c>
      <c r="D362" s="10">
        <v>5</v>
      </c>
      <c r="E362" s="10">
        <v>7</v>
      </c>
      <c r="F362" s="10">
        <v>5</v>
      </c>
      <c r="G362" s="10">
        <v>6</v>
      </c>
      <c r="H362" s="10">
        <v>5</v>
      </c>
      <c r="I362" s="10">
        <v>6</v>
      </c>
      <c r="J362" s="10">
        <v>5</v>
      </c>
      <c r="K362" s="10">
        <v>5</v>
      </c>
      <c r="L362" s="10">
        <v>4</v>
      </c>
      <c r="M362" s="10">
        <v>3</v>
      </c>
      <c r="N362" s="10">
        <v>3</v>
      </c>
      <c r="O362" s="10">
        <v>2</v>
      </c>
      <c r="P362" s="10">
        <v>3</v>
      </c>
      <c r="Q362" s="10">
        <v>2</v>
      </c>
      <c r="R362" s="10">
        <v>1</v>
      </c>
      <c r="S362" s="10">
        <v>4</v>
      </c>
      <c r="T362" s="10">
        <v>1</v>
      </c>
      <c r="U362" s="10">
        <v>4</v>
      </c>
      <c r="V362" s="10">
        <v>3</v>
      </c>
      <c r="W362" s="6">
        <v>4</v>
      </c>
      <c r="X362" s="6">
        <v>4</v>
      </c>
      <c r="Y362" s="6">
        <v>3</v>
      </c>
      <c r="Z362" s="6">
        <v>5</v>
      </c>
      <c r="AA362" s="6"/>
    </row>
    <row r="363" spans="1:27" ht="14.45">
      <c r="A363" s="8"/>
      <c r="B363" s="9" t="s">
        <v>33</v>
      </c>
      <c r="C363" s="10">
        <v>1</v>
      </c>
      <c r="D363" s="10">
        <v>1</v>
      </c>
      <c r="E363" s="10">
        <v>1</v>
      </c>
      <c r="F363" s="10">
        <v>2</v>
      </c>
      <c r="G363" s="10">
        <v>3</v>
      </c>
      <c r="H363" s="10">
        <v>2</v>
      </c>
      <c r="I363" s="10">
        <v>3</v>
      </c>
      <c r="J363" s="10">
        <v>4</v>
      </c>
      <c r="K363" s="10">
        <v>4</v>
      </c>
      <c r="L363" s="10">
        <v>5</v>
      </c>
      <c r="M363" s="10">
        <v>6</v>
      </c>
      <c r="N363" s="10">
        <v>5</v>
      </c>
      <c r="O363" s="10">
        <v>7</v>
      </c>
      <c r="P363" s="10">
        <v>5</v>
      </c>
      <c r="Q363" s="10">
        <v>6</v>
      </c>
      <c r="R363" s="10">
        <v>5</v>
      </c>
      <c r="S363" s="10">
        <v>6</v>
      </c>
      <c r="T363" s="10">
        <v>5</v>
      </c>
      <c r="U363" s="10">
        <v>5</v>
      </c>
      <c r="V363" s="10">
        <v>4</v>
      </c>
      <c r="W363" s="6">
        <v>2</v>
      </c>
      <c r="X363" s="6">
        <v>3</v>
      </c>
      <c r="Y363" s="6">
        <v>3</v>
      </c>
      <c r="Z363" s="6">
        <v>3</v>
      </c>
      <c r="AA363" s="6"/>
    </row>
    <row r="364" spans="1:27" ht="14.45">
      <c r="A364" s="8"/>
      <c r="B364" s="9" t="s">
        <v>34</v>
      </c>
      <c r="C364" s="10">
        <v>5</v>
      </c>
      <c r="D364" s="10">
        <v>1</v>
      </c>
      <c r="E364" s="10">
        <v>5</v>
      </c>
      <c r="F364" s="10">
        <v>1</v>
      </c>
      <c r="G364" s="10">
        <v>5</v>
      </c>
      <c r="H364" s="10">
        <v>2</v>
      </c>
      <c r="I364" s="10">
        <v>4</v>
      </c>
      <c r="J364" s="10">
        <v>2</v>
      </c>
      <c r="K364" s="10">
        <v>5</v>
      </c>
      <c r="L364" s="10">
        <v>3</v>
      </c>
      <c r="M364" s="10">
        <v>2</v>
      </c>
      <c r="N364" s="10">
        <v>1</v>
      </c>
      <c r="O364" s="10">
        <v>2</v>
      </c>
      <c r="P364" s="10">
        <v>2</v>
      </c>
      <c r="Q364" s="10">
        <v>2</v>
      </c>
      <c r="R364" s="10">
        <v>3</v>
      </c>
      <c r="S364" s="10">
        <v>2</v>
      </c>
      <c r="T364" s="10">
        <v>4</v>
      </c>
      <c r="U364" s="10">
        <v>3</v>
      </c>
      <c r="V364" s="10">
        <v>5</v>
      </c>
      <c r="W364" s="6">
        <v>7</v>
      </c>
      <c r="X364" s="6">
        <v>5</v>
      </c>
      <c r="Y364" s="6">
        <v>7</v>
      </c>
      <c r="Z364" s="6">
        <v>5</v>
      </c>
      <c r="AA364" s="6"/>
    </row>
    <row r="365" spans="1:27" ht="14.45">
      <c r="A365" s="8"/>
      <c r="B365" s="9" t="s">
        <v>35</v>
      </c>
      <c r="C365" s="10">
        <v>1</v>
      </c>
      <c r="D365" s="10">
        <v>3</v>
      </c>
      <c r="E365" s="10">
        <v>1</v>
      </c>
      <c r="F365" s="10">
        <v>3</v>
      </c>
      <c r="G365" s="10">
        <v>0</v>
      </c>
      <c r="H365" s="10">
        <v>3</v>
      </c>
      <c r="I365" s="10">
        <v>1</v>
      </c>
      <c r="J365" s="10">
        <v>3</v>
      </c>
      <c r="K365" s="10">
        <v>1</v>
      </c>
      <c r="L365" s="10">
        <v>3</v>
      </c>
      <c r="M365" s="10">
        <v>4</v>
      </c>
      <c r="N365" s="10">
        <v>1</v>
      </c>
      <c r="O365" s="10">
        <v>4</v>
      </c>
      <c r="P365" s="10">
        <v>1</v>
      </c>
      <c r="Q365" s="10">
        <v>3</v>
      </c>
      <c r="R365" s="10">
        <v>2</v>
      </c>
      <c r="S365" s="10">
        <v>4</v>
      </c>
      <c r="T365" s="10">
        <v>2</v>
      </c>
      <c r="U365" s="10">
        <v>4</v>
      </c>
      <c r="V365" s="10">
        <v>2</v>
      </c>
      <c r="W365" s="6">
        <v>1</v>
      </c>
      <c r="X365" s="6">
        <v>2</v>
      </c>
      <c r="Y365" s="6">
        <v>2</v>
      </c>
      <c r="Z365" s="6">
        <v>3</v>
      </c>
      <c r="AA365" s="6"/>
    </row>
    <row r="366" spans="1:27" ht="14.45">
      <c r="A366" s="8"/>
      <c r="B366" s="9" t="s">
        <v>36</v>
      </c>
      <c r="C366" s="10">
        <v>1</v>
      </c>
      <c r="D366" s="10">
        <v>1</v>
      </c>
      <c r="E366" s="10">
        <v>0</v>
      </c>
      <c r="F366" s="10">
        <v>1</v>
      </c>
      <c r="G366" s="10">
        <v>1</v>
      </c>
      <c r="H366" s="10">
        <v>1</v>
      </c>
      <c r="I366" s="10">
        <v>1</v>
      </c>
      <c r="J366" s="10">
        <v>0</v>
      </c>
      <c r="K366" s="10">
        <v>1</v>
      </c>
      <c r="L366" s="10">
        <v>0</v>
      </c>
      <c r="M366" s="10">
        <v>1</v>
      </c>
      <c r="N366" s="10">
        <v>3</v>
      </c>
      <c r="O366" s="10">
        <v>1</v>
      </c>
      <c r="P366" s="10">
        <v>3</v>
      </c>
      <c r="Q366" s="10">
        <v>0</v>
      </c>
      <c r="R366" s="10">
        <v>3</v>
      </c>
      <c r="S366" s="10">
        <v>0</v>
      </c>
      <c r="T366" s="10">
        <v>3</v>
      </c>
      <c r="U366" s="10">
        <v>0</v>
      </c>
      <c r="V366" s="10">
        <v>3</v>
      </c>
      <c r="W366" s="6">
        <v>3</v>
      </c>
      <c r="X366" s="6">
        <v>1</v>
      </c>
      <c r="Y366" s="6">
        <v>3</v>
      </c>
      <c r="Z366" s="6">
        <v>1</v>
      </c>
      <c r="AA366" s="6"/>
    </row>
    <row r="367" spans="1:27" ht="14.45">
      <c r="A367" s="8"/>
      <c r="B367" s="9" t="s">
        <v>37</v>
      </c>
      <c r="C367" s="10">
        <v>2</v>
      </c>
      <c r="D367" s="10">
        <v>1</v>
      </c>
      <c r="E367" s="10">
        <v>2</v>
      </c>
      <c r="F367" s="10">
        <v>0</v>
      </c>
      <c r="G367" s="10">
        <v>2</v>
      </c>
      <c r="H367" s="10">
        <v>0</v>
      </c>
      <c r="I367" s="10">
        <v>1</v>
      </c>
      <c r="J367" s="10">
        <v>1</v>
      </c>
      <c r="K367" s="10">
        <v>0</v>
      </c>
      <c r="L367" s="10">
        <v>1</v>
      </c>
      <c r="M367" s="10">
        <v>0</v>
      </c>
      <c r="N367" s="10">
        <v>1</v>
      </c>
      <c r="O367" s="10">
        <v>0</v>
      </c>
      <c r="P367" s="10">
        <v>1</v>
      </c>
      <c r="Q367" s="10">
        <v>1</v>
      </c>
      <c r="R367" s="10">
        <v>0</v>
      </c>
      <c r="S367" s="10">
        <v>0</v>
      </c>
      <c r="T367" s="10">
        <v>0</v>
      </c>
      <c r="U367" s="10">
        <v>0</v>
      </c>
      <c r="V367" s="10">
        <v>0</v>
      </c>
      <c r="W367" s="6">
        <v>0</v>
      </c>
      <c r="X367" s="6">
        <v>2</v>
      </c>
      <c r="Y367" s="6">
        <v>0</v>
      </c>
      <c r="Z367" s="6">
        <v>1</v>
      </c>
      <c r="AA367" s="6"/>
    </row>
    <row r="368" spans="1:27" ht="14.45">
      <c r="A368" s="8"/>
      <c r="B368" s="9" t="s">
        <v>38</v>
      </c>
      <c r="C368" s="10">
        <v>0</v>
      </c>
      <c r="D368" s="10">
        <v>0</v>
      </c>
      <c r="E368" s="10">
        <v>0</v>
      </c>
      <c r="F368" s="10">
        <v>1</v>
      </c>
      <c r="G368" s="10">
        <v>0</v>
      </c>
      <c r="H368" s="10">
        <v>1</v>
      </c>
      <c r="I368" s="10">
        <v>1</v>
      </c>
      <c r="J368" s="10">
        <v>0</v>
      </c>
      <c r="K368" s="10">
        <v>2</v>
      </c>
      <c r="L368" s="10">
        <v>0</v>
      </c>
      <c r="M368" s="10">
        <v>2</v>
      </c>
      <c r="N368" s="10">
        <v>0</v>
      </c>
      <c r="O368" s="10">
        <v>1</v>
      </c>
      <c r="P368" s="10">
        <v>0</v>
      </c>
      <c r="Q368" s="10">
        <v>1</v>
      </c>
      <c r="R368" s="10">
        <v>0</v>
      </c>
      <c r="S368" s="10">
        <v>0</v>
      </c>
      <c r="T368" s="10">
        <v>0</v>
      </c>
      <c r="U368" s="10">
        <v>0</v>
      </c>
      <c r="V368" s="10">
        <v>0</v>
      </c>
      <c r="W368" s="6">
        <v>0</v>
      </c>
      <c r="X368" s="6">
        <v>0</v>
      </c>
      <c r="Y368" s="6">
        <v>0</v>
      </c>
      <c r="Z368" s="6">
        <v>0</v>
      </c>
      <c r="AA368" s="6"/>
    </row>
    <row r="369" spans="1:30" ht="14.45">
      <c r="A369" s="8"/>
      <c r="B369" s="9" t="s">
        <v>39</v>
      </c>
      <c r="C369" s="10">
        <v>0</v>
      </c>
      <c r="D369" s="10">
        <v>0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v>0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1</v>
      </c>
      <c r="T369" s="10">
        <v>0</v>
      </c>
      <c r="U369" s="10">
        <v>1</v>
      </c>
      <c r="V369" s="10">
        <v>0</v>
      </c>
      <c r="W369" s="6">
        <v>1</v>
      </c>
      <c r="X369" s="6">
        <v>0</v>
      </c>
      <c r="Y369" s="6">
        <v>1</v>
      </c>
      <c r="Z369" s="6">
        <v>0</v>
      </c>
      <c r="AA369" s="6"/>
    </row>
    <row r="370" spans="1:30" ht="14.45">
      <c r="A370" s="8"/>
      <c r="B370" s="9" t="s">
        <v>40</v>
      </c>
      <c r="C370" s="10">
        <v>0</v>
      </c>
      <c r="D370" s="10">
        <v>0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  <c r="S370" s="10">
        <v>0</v>
      </c>
      <c r="T370" s="10">
        <v>0</v>
      </c>
      <c r="U370" s="10">
        <v>0</v>
      </c>
      <c r="V370" s="10">
        <v>0</v>
      </c>
      <c r="W370" s="6">
        <v>0</v>
      </c>
      <c r="X370" s="6">
        <v>0</v>
      </c>
      <c r="Y370" s="6">
        <v>0</v>
      </c>
      <c r="Z370" s="6">
        <v>0</v>
      </c>
      <c r="AA370" s="6"/>
    </row>
    <row r="371" spans="1:30" ht="14.45">
      <c r="A371" s="8"/>
      <c r="B371" s="9" t="s">
        <v>41</v>
      </c>
      <c r="C371" s="10">
        <v>0</v>
      </c>
      <c r="D371" s="10">
        <v>0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0</v>
      </c>
      <c r="T371" s="10">
        <v>0</v>
      </c>
      <c r="U371" s="10">
        <v>0</v>
      </c>
      <c r="V371" s="10">
        <v>0</v>
      </c>
      <c r="W371" s="6">
        <v>0</v>
      </c>
      <c r="X371" s="6">
        <v>0</v>
      </c>
      <c r="Y371" s="6">
        <v>0</v>
      </c>
      <c r="Z371" s="6">
        <v>0</v>
      </c>
      <c r="AA371" s="6"/>
    </row>
    <row r="372" spans="1:30" ht="14.45">
      <c r="A372" s="8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</row>
    <row r="373" spans="1:30" ht="14.45">
      <c r="C373" s="9" t="s">
        <v>6</v>
      </c>
      <c r="D373" s="8"/>
      <c r="E373" s="9" t="s">
        <v>7</v>
      </c>
      <c r="F373" s="8"/>
      <c r="G373" s="9" t="s">
        <v>8</v>
      </c>
      <c r="H373" s="8"/>
      <c r="I373" s="9" t="s">
        <v>42</v>
      </c>
      <c r="J373" s="8"/>
      <c r="K373" s="9" t="s">
        <v>9</v>
      </c>
      <c r="L373" s="8"/>
      <c r="M373" s="9" t="s">
        <v>10</v>
      </c>
      <c r="N373" s="8"/>
      <c r="O373" s="9" t="s">
        <v>11</v>
      </c>
      <c r="P373" s="8"/>
      <c r="Q373" s="9" t="s">
        <v>12</v>
      </c>
      <c r="R373" s="8"/>
      <c r="S373" s="9" t="s">
        <v>43</v>
      </c>
      <c r="T373" s="8"/>
      <c r="U373" s="9" t="s">
        <v>13</v>
      </c>
      <c r="V373" s="8"/>
      <c r="W373" s="9" t="s">
        <v>14</v>
      </c>
      <c r="X373" s="8"/>
      <c r="Y373" s="9" t="s">
        <v>15</v>
      </c>
      <c r="Z373" s="8"/>
      <c r="AA373" s="8"/>
      <c r="AB373" s="9" t="s">
        <v>16</v>
      </c>
      <c r="AC373" s="8"/>
    </row>
    <row r="374" spans="1:30" ht="14.45">
      <c r="C374" s="9" t="s">
        <v>18</v>
      </c>
      <c r="D374" s="9" t="s">
        <v>19</v>
      </c>
      <c r="E374" s="9" t="s">
        <v>18</v>
      </c>
      <c r="F374" s="9" t="s">
        <v>19</v>
      </c>
      <c r="G374" s="9" t="s">
        <v>18</v>
      </c>
      <c r="H374" s="9" t="s">
        <v>19</v>
      </c>
      <c r="I374" s="9" t="s">
        <v>18</v>
      </c>
      <c r="J374" s="9" t="s">
        <v>19</v>
      </c>
      <c r="K374" s="9" t="s">
        <v>18</v>
      </c>
      <c r="L374" s="9" t="s">
        <v>19</v>
      </c>
      <c r="M374" s="9" t="s">
        <v>18</v>
      </c>
      <c r="N374" s="9" t="s">
        <v>19</v>
      </c>
      <c r="O374" s="9" t="s">
        <v>18</v>
      </c>
      <c r="P374" s="9" t="s">
        <v>19</v>
      </c>
      <c r="Q374" s="9" t="s">
        <v>18</v>
      </c>
      <c r="R374" s="9" t="s">
        <v>19</v>
      </c>
      <c r="S374" s="9" t="s">
        <v>18</v>
      </c>
      <c r="T374" s="9" t="s">
        <v>19</v>
      </c>
      <c r="U374" s="9" t="s">
        <v>18</v>
      </c>
      <c r="V374" s="9" t="s">
        <v>19</v>
      </c>
      <c r="W374" s="9" t="s">
        <v>18</v>
      </c>
      <c r="X374" s="9" t="s">
        <v>19</v>
      </c>
      <c r="Y374" s="9" t="s">
        <v>18</v>
      </c>
      <c r="Z374" s="9" t="s">
        <v>19</v>
      </c>
      <c r="AA374" s="1" t="s">
        <v>20</v>
      </c>
      <c r="AB374" s="9" t="s">
        <v>18</v>
      </c>
      <c r="AC374" s="9" t="s">
        <v>19</v>
      </c>
      <c r="AD374" s="1" t="s">
        <v>20</v>
      </c>
    </row>
    <row r="375" spans="1:30" ht="14.45">
      <c r="A375" s="9" t="s">
        <v>59</v>
      </c>
      <c r="B375" s="9" t="s">
        <v>21</v>
      </c>
      <c r="C375" s="10">
        <v>15</v>
      </c>
      <c r="D375" s="10">
        <v>18</v>
      </c>
      <c r="E375" s="10">
        <v>17</v>
      </c>
      <c r="F375" s="10">
        <v>16</v>
      </c>
      <c r="G375" s="10">
        <v>17</v>
      </c>
      <c r="H375" s="10">
        <v>21</v>
      </c>
      <c r="I375" s="10">
        <v>14</v>
      </c>
      <c r="J375" s="10">
        <v>29</v>
      </c>
      <c r="K375" s="10">
        <v>14</v>
      </c>
      <c r="L375" s="10">
        <v>30</v>
      </c>
      <c r="M375" s="10">
        <v>10</v>
      </c>
      <c r="N375" s="10">
        <v>24</v>
      </c>
      <c r="O375" s="10">
        <v>8</v>
      </c>
      <c r="P375" s="10">
        <v>20</v>
      </c>
      <c r="Q375" s="10">
        <v>10</v>
      </c>
      <c r="R375" s="10">
        <v>10</v>
      </c>
      <c r="S375" s="10">
        <v>11</v>
      </c>
      <c r="T375" s="10">
        <v>13</v>
      </c>
      <c r="U375" s="10">
        <v>13</v>
      </c>
      <c r="V375" s="10">
        <v>12</v>
      </c>
      <c r="W375" s="6">
        <v>10</v>
      </c>
      <c r="X375" s="6">
        <v>14</v>
      </c>
      <c r="Y375" s="6">
        <v>12</v>
      </c>
      <c r="Z375" s="6">
        <v>13</v>
      </c>
      <c r="AA375" s="6"/>
      <c r="AB375" s="6">
        <v>13</v>
      </c>
      <c r="AC375" s="6">
        <v>11</v>
      </c>
    </row>
    <row r="376" spans="1:30" ht="14.45">
      <c r="A376" s="8"/>
      <c r="B376" s="9" t="s">
        <v>22</v>
      </c>
      <c r="C376" s="10">
        <v>16</v>
      </c>
      <c r="D376" s="10">
        <v>32</v>
      </c>
      <c r="E376" s="10">
        <v>18</v>
      </c>
      <c r="F376" s="10">
        <v>24</v>
      </c>
      <c r="G376" s="10">
        <v>17</v>
      </c>
      <c r="H376" s="10">
        <v>24</v>
      </c>
      <c r="I376" s="10">
        <v>14</v>
      </c>
      <c r="J376" s="10">
        <v>21</v>
      </c>
      <c r="K376" s="10">
        <v>13</v>
      </c>
      <c r="L376" s="10">
        <v>14</v>
      </c>
      <c r="M376" s="10">
        <v>14</v>
      </c>
      <c r="N376" s="10">
        <v>15</v>
      </c>
      <c r="O376" s="10">
        <v>16</v>
      </c>
      <c r="P376" s="10">
        <v>12</v>
      </c>
      <c r="Q376" s="10">
        <v>15</v>
      </c>
      <c r="R376" s="10">
        <v>17</v>
      </c>
      <c r="S376" s="10">
        <v>14</v>
      </c>
      <c r="T376" s="10">
        <v>18</v>
      </c>
      <c r="U376" s="10">
        <v>11</v>
      </c>
      <c r="V376" s="10">
        <v>18</v>
      </c>
      <c r="W376" s="6">
        <v>11</v>
      </c>
      <c r="X376" s="6">
        <v>13</v>
      </c>
      <c r="Y376" s="6">
        <v>10</v>
      </c>
      <c r="Z376" s="6">
        <v>14</v>
      </c>
      <c r="AA376" s="6"/>
      <c r="AB376" s="6">
        <v>9</v>
      </c>
      <c r="AC376" s="6">
        <v>10</v>
      </c>
    </row>
    <row r="377" spans="1:30" ht="14.45">
      <c r="A377" s="8"/>
      <c r="B377" s="9" t="s">
        <v>23</v>
      </c>
      <c r="C377" s="10">
        <v>27</v>
      </c>
      <c r="D377" s="10">
        <v>21</v>
      </c>
      <c r="E377" s="10">
        <v>27</v>
      </c>
      <c r="F377" s="10">
        <v>26</v>
      </c>
      <c r="G377" s="10">
        <v>20</v>
      </c>
      <c r="H377" s="10">
        <v>22</v>
      </c>
      <c r="I377" s="10">
        <v>17</v>
      </c>
      <c r="J377" s="10">
        <v>22</v>
      </c>
      <c r="K377" s="10">
        <v>15</v>
      </c>
      <c r="L377" s="10">
        <v>19</v>
      </c>
      <c r="M377" s="10">
        <v>15</v>
      </c>
      <c r="N377" s="10">
        <v>24</v>
      </c>
      <c r="O377" s="10">
        <v>14</v>
      </c>
      <c r="P377" s="10">
        <v>19</v>
      </c>
      <c r="Q377" s="10">
        <v>14</v>
      </c>
      <c r="R377" s="10">
        <v>15</v>
      </c>
      <c r="S377" s="10">
        <v>13</v>
      </c>
      <c r="T377" s="10">
        <v>13</v>
      </c>
      <c r="U377" s="10">
        <v>11</v>
      </c>
      <c r="V377" s="10">
        <v>12</v>
      </c>
      <c r="W377" s="6">
        <v>16</v>
      </c>
      <c r="X377" s="6">
        <v>13</v>
      </c>
      <c r="Y377" s="6">
        <v>13</v>
      </c>
      <c r="Z377" s="6">
        <v>13</v>
      </c>
      <c r="AA377" s="6"/>
      <c r="AB377" s="6">
        <v>16</v>
      </c>
      <c r="AC377" s="6">
        <v>23</v>
      </c>
    </row>
    <row r="378" spans="1:30" ht="14.45">
      <c r="A378" s="8"/>
      <c r="B378" s="9" t="s">
        <v>24</v>
      </c>
      <c r="C378" s="10">
        <v>16</v>
      </c>
      <c r="D378" s="10">
        <v>11</v>
      </c>
      <c r="E378" s="10">
        <v>22</v>
      </c>
      <c r="F378" s="10">
        <v>13</v>
      </c>
      <c r="G378" s="10">
        <v>28</v>
      </c>
      <c r="H378" s="10">
        <v>21</v>
      </c>
      <c r="I378" s="10">
        <v>25</v>
      </c>
      <c r="J378" s="10">
        <v>20</v>
      </c>
      <c r="K378" s="10">
        <v>25</v>
      </c>
      <c r="L378" s="10">
        <v>22</v>
      </c>
      <c r="M378" s="10">
        <v>23</v>
      </c>
      <c r="N378" s="10">
        <v>19</v>
      </c>
      <c r="O378" s="10">
        <v>21</v>
      </c>
      <c r="P378" s="10">
        <v>22</v>
      </c>
      <c r="Q378" s="10">
        <v>19</v>
      </c>
      <c r="R378" s="10">
        <v>15</v>
      </c>
      <c r="S378" s="10">
        <v>18</v>
      </c>
      <c r="T378" s="10">
        <v>16</v>
      </c>
      <c r="U378" s="10">
        <v>12</v>
      </c>
      <c r="V378" s="10">
        <v>13</v>
      </c>
      <c r="W378" s="6">
        <v>13</v>
      </c>
      <c r="X378" s="6">
        <v>21</v>
      </c>
      <c r="Y378" s="6">
        <v>10</v>
      </c>
      <c r="Z378" s="6">
        <v>18</v>
      </c>
      <c r="AA378" s="6"/>
      <c r="AB378" s="6">
        <v>16</v>
      </c>
      <c r="AC378" s="6">
        <v>17</v>
      </c>
    </row>
    <row r="379" spans="1:30" ht="14.45">
      <c r="A379" s="8"/>
      <c r="B379" s="9" t="s">
        <v>25</v>
      </c>
      <c r="C379" s="10">
        <v>17</v>
      </c>
      <c r="D379" s="10">
        <v>20</v>
      </c>
      <c r="E379" s="10">
        <v>13</v>
      </c>
      <c r="F379" s="10">
        <v>22</v>
      </c>
      <c r="G379" s="10">
        <v>17</v>
      </c>
      <c r="H379" s="10">
        <v>17</v>
      </c>
      <c r="I379" s="10">
        <v>21</v>
      </c>
      <c r="J379" s="10">
        <v>18</v>
      </c>
      <c r="K379" s="10">
        <v>18</v>
      </c>
      <c r="L379" s="10">
        <v>15</v>
      </c>
      <c r="M379" s="10">
        <v>17</v>
      </c>
      <c r="N379" s="10">
        <v>20</v>
      </c>
      <c r="O379" s="10">
        <v>21</v>
      </c>
      <c r="P379" s="10">
        <v>20</v>
      </c>
      <c r="Q379" s="10">
        <v>26</v>
      </c>
      <c r="R379" s="10">
        <v>23</v>
      </c>
      <c r="S379" s="10">
        <v>28</v>
      </c>
      <c r="T379" s="10">
        <v>15</v>
      </c>
      <c r="U379" s="10">
        <v>28</v>
      </c>
      <c r="V379" s="10">
        <v>16</v>
      </c>
      <c r="W379" s="6">
        <v>27</v>
      </c>
      <c r="X379" s="6">
        <v>16</v>
      </c>
      <c r="Y379" s="6">
        <v>24</v>
      </c>
      <c r="Z379" s="6">
        <v>19</v>
      </c>
      <c r="AA379" s="6"/>
      <c r="AB379" s="6">
        <v>20</v>
      </c>
      <c r="AC379" s="6">
        <v>25</v>
      </c>
    </row>
    <row r="380" spans="1:30" ht="14.45">
      <c r="A380" s="8"/>
      <c r="B380" s="9" t="s">
        <v>26</v>
      </c>
      <c r="C380" s="10">
        <v>21</v>
      </c>
      <c r="D380" s="10">
        <v>10</v>
      </c>
      <c r="E380" s="10">
        <v>20</v>
      </c>
      <c r="F380" s="10">
        <v>11</v>
      </c>
      <c r="G380" s="10">
        <v>20</v>
      </c>
      <c r="H380" s="10">
        <v>14</v>
      </c>
      <c r="I380" s="10">
        <v>22</v>
      </c>
      <c r="J380" s="10">
        <v>18</v>
      </c>
      <c r="K380" s="10">
        <v>19</v>
      </c>
      <c r="L380" s="10">
        <v>20</v>
      </c>
      <c r="M380" s="10">
        <v>17</v>
      </c>
      <c r="N380" s="10">
        <v>16</v>
      </c>
      <c r="O380" s="10">
        <v>16</v>
      </c>
      <c r="P380" s="10">
        <v>12</v>
      </c>
      <c r="Q380" s="10">
        <v>17</v>
      </c>
      <c r="R380" s="10">
        <v>13</v>
      </c>
      <c r="S380" s="10">
        <v>21</v>
      </c>
      <c r="T380" s="10">
        <v>21</v>
      </c>
      <c r="U380" s="10">
        <v>24</v>
      </c>
      <c r="V380" s="10">
        <v>19</v>
      </c>
      <c r="W380" s="6">
        <v>27</v>
      </c>
      <c r="X380" s="6">
        <v>16</v>
      </c>
      <c r="Y380" s="6">
        <v>33</v>
      </c>
      <c r="Z380" s="6">
        <v>17</v>
      </c>
      <c r="AA380" s="6"/>
      <c r="AB380" s="6">
        <v>37</v>
      </c>
      <c r="AC380" s="6">
        <v>22</v>
      </c>
    </row>
    <row r="381" spans="1:30" ht="14.45">
      <c r="A381" s="8"/>
      <c r="B381" s="9" t="s">
        <v>27</v>
      </c>
      <c r="C381" s="10">
        <v>19</v>
      </c>
      <c r="D381" s="10">
        <v>15</v>
      </c>
      <c r="E381" s="10">
        <v>18</v>
      </c>
      <c r="F381" s="10">
        <v>21</v>
      </c>
      <c r="G381" s="10">
        <v>16</v>
      </c>
      <c r="H381" s="10">
        <v>19</v>
      </c>
      <c r="I381" s="10">
        <v>19</v>
      </c>
      <c r="J381" s="10">
        <v>19</v>
      </c>
      <c r="K381" s="10">
        <v>19</v>
      </c>
      <c r="L381" s="10">
        <v>16</v>
      </c>
      <c r="M381" s="10">
        <v>17</v>
      </c>
      <c r="N381" s="10">
        <v>13</v>
      </c>
      <c r="O381" s="10">
        <v>17</v>
      </c>
      <c r="P381" s="10">
        <v>13</v>
      </c>
      <c r="Q381" s="10">
        <v>16</v>
      </c>
      <c r="R381" s="10">
        <v>10</v>
      </c>
      <c r="S381" s="10">
        <v>22</v>
      </c>
      <c r="T381" s="10">
        <v>14</v>
      </c>
      <c r="U381" s="10">
        <v>19</v>
      </c>
      <c r="V381" s="10">
        <v>15</v>
      </c>
      <c r="W381" s="6">
        <v>25</v>
      </c>
      <c r="X381" s="6">
        <v>18</v>
      </c>
      <c r="Y381" s="6">
        <v>21</v>
      </c>
      <c r="Z381" s="6">
        <v>19</v>
      </c>
      <c r="AA381" s="6"/>
      <c r="AB381" s="6">
        <v>28</v>
      </c>
      <c r="AC381" s="6">
        <v>18</v>
      </c>
    </row>
    <row r="382" spans="1:30" ht="14.45">
      <c r="A382" s="8"/>
      <c r="B382" s="9" t="s">
        <v>28</v>
      </c>
      <c r="C382" s="10">
        <v>17</v>
      </c>
      <c r="D382" s="10">
        <v>11</v>
      </c>
      <c r="E382" s="10">
        <v>21</v>
      </c>
      <c r="F382" s="10">
        <v>10</v>
      </c>
      <c r="G382" s="10">
        <v>18</v>
      </c>
      <c r="H382" s="10">
        <v>12</v>
      </c>
      <c r="I382" s="10">
        <v>20</v>
      </c>
      <c r="J382" s="10">
        <v>15</v>
      </c>
      <c r="K382" s="10">
        <v>16</v>
      </c>
      <c r="L382" s="10">
        <v>14</v>
      </c>
      <c r="M382" s="10">
        <v>20</v>
      </c>
      <c r="N382" s="10">
        <v>21</v>
      </c>
      <c r="O382" s="10">
        <v>20</v>
      </c>
      <c r="P382" s="10">
        <v>20</v>
      </c>
      <c r="Q382" s="10">
        <v>20</v>
      </c>
      <c r="R382" s="10">
        <v>17</v>
      </c>
      <c r="S382" s="10">
        <v>15</v>
      </c>
      <c r="T382" s="10">
        <v>15</v>
      </c>
      <c r="U382" s="10">
        <v>18</v>
      </c>
      <c r="V382" s="10">
        <v>13</v>
      </c>
      <c r="W382" s="6">
        <v>17</v>
      </c>
      <c r="X382" s="6">
        <v>13</v>
      </c>
      <c r="Y382" s="6">
        <v>20</v>
      </c>
      <c r="Z382" s="6">
        <v>10</v>
      </c>
      <c r="AA382" s="6"/>
      <c r="AB382" s="6">
        <v>25</v>
      </c>
      <c r="AC382" s="6">
        <v>10</v>
      </c>
    </row>
    <row r="383" spans="1:30" ht="14.45">
      <c r="A383" s="8"/>
      <c r="B383" s="9" t="s">
        <v>29</v>
      </c>
      <c r="C383" s="10">
        <v>22</v>
      </c>
      <c r="D383" s="10">
        <v>16</v>
      </c>
      <c r="E383" s="10">
        <v>16</v>
      </c>
      <c r="F383" s="10">
        <v>12</v>
      </c>
      <c r="G383" s="10">
        <v>24</v>
      </c>
      <c r="H383" s="10">
        <v>8</v>
      </c>
      <c r="I383" s="10">
        <v>18</v>
      </c>
      <c r="J383" s="10">
        <v>5</v>
      </c>
      <c r="K383" s="10">
        <v>19</v>
      </c>
      <c r="L383" s="10">
        <v>7</v>
      </c>
      <c r="M383" s="10">
        <v>18</v>
      </c>
      <c r="N383" s="10">
        <v>6</v>
      </c>
      <c r="O383" s="10">
        <v>18</v>
      </c>
      <c r="P383" s="10">
        <v>8</v>
      </c>
      <c r="Q383" s="10">
        <v>14</v>
      </c>
      <c r="R383" s="10">
        <v>12</v>
      </c>
      <c r="S383" s="10">
        <v>18</v>
      </c>
      <c r="T383" s="10">
        <v>15</v>
      </c>
      <c r="U383" s="10">
        <v>17</v>
      </c>
      <c r="V383" s="10">
        <v>14</v>
      </c>
      <c r="W383" s="6">
        <v>23</v>
      </c>
      <c r="X383" s="6">
        <v>16</v>
      </c>
      <c r="Y383" s="6">
        <v>21</v>
      </c>
      <c r="Z383" s="6">
        <v>18</v>
      </c>
      <c r="AA383" s="6"/>
      <c r="AB383" s="6">
        <v>19</v>
      </c>
      <c r="AC383" s="6">
        <v>20</v>
      </c>
    </row>
    <row r="384" spans="1:30" ht="14.45">
      <c r="A384" s="8"/>
      <c r="B384" s="9" t="s">
        <v>30</v>
      </c>
      <c r="C384" s="10">
        <v>20</v>
      </c>
      <c r="D384" s="10">
        <v>16</v>
      </c>
      <c r="E384" s="10">
        <v>20</v>
      </c>
      <c r="F384" s="10">
        <v>16</v>
      </c>
      <c r="G384" s="10">
        <v>22</v>
      </c>
      <c r="H384" s="10">
        <v>19</v>
      </c>
      <c r="I384" s="10">
        <v>24</v>
      </c>
      <c r="J384" s="10">
        <v>21</v>
      </c>
      <c r="K384" s="10">
        <v>21</v>
      </c>
      <c r="L384" s="10">
        <v>19</v>
      </c>
      <c r="M384" s="10">
        <v>24</v>
      </c>
      <c r="N384" s="10">
        <v>14</v>
      </c>
      <c r="O384" s="10">
        <v>17</v>
      </c>
      <c r="P384" s="10">
        <v>10</v>
      </c>
      <c r="Q384" s="10">
        <v>22</v>
      </c>
      <c r="R384" s="10">
        <v>8</v>
      </c>
      <c r="S384" s="10">
        <v>18</v>
      </c>
      <c r="T384" s="10">
        <v>11</v>
      </c>
      <c r="U384" s="10">
        <v>17</v>
      </c>
      <c r="V384" s="10">
        <v>9</v>
      </c>
      <c r="W384" s="6">
        <v>16</v>
      </c>
      <c r="X384" s="6">
        <v>7</v>
      </c>
      <c r="Y384" s="6">
        <v>21</v>
      </c>
      <c r="Z384" s="6">
        <v>8</v>
      </c>
      <c r="AA384" s="6"/>
      <c r="AB384" s="6">
        <v>25</v>
      </c>
      <c r="AC384" s="6">
        <v>16</v>
      </c>
    </row>
    <row r="385" spans="1:29" ht="14.45">
      <c r="A385" s="8"/>
      <c r="B385" s="9" t="s">
        <v>31</v>
      </c>
      <c r="C385" s="10">
        <v>20</v>
      </c>
      <c r="D385" s="10">
        <v>18</v>
      </c>
      <c r="E385" s="10">
        <v>19</v>
      </c>
      <c r="F385" s="10">
        <v>17</v>
      </c>
      <c r="G385" s="10">
        <v>19</v>
      </c>
      <c r="H385" s="10">
        <v>13</v>
      </c>
      <c r="I385" s="10">
        <v>21</v>
      </c>
      <c r="J385" s="10">
        <v>10</v>
      </c>
      <c r="K385" s="10">
        <v>23</v>
      </c>
      <c r="L385" s="10">
        <v>12</v>
      </c>
      <c r="M385" s="10">
        <v>21</v>
      </c>
      <c r="N385" s="10">
        <v>16</v>
      </c>
      <c r="O385" s="10">
        <v>22</v>
      </c>
      <c r="P385" s="10">
        <v>15</v>
      </c>
      <c r="Q385" s="10">
        <v>20</v>
      </c>
      <c r="R385" s="10">
        <v>18</v>
      </c>
      <c r="S385" s="10">
        <v>24</v>
      </c>
      <c r="T385" s="10">
        <v>21</v>
      </c>
      <c r="U385" s="10">
        <v>19</v>
      </c>
      <c r="V385" s="10">
        <v>18</v>
      </c>
      <c r="W385" s="6">
        <v>20</v>
      </c>
      <c r="X385" s="6">
        <v>16</v>
      </c>
      <c r="Y385" s="6">
        <v>14</v>
      </c>
      <c r="Z385" s="6">
        <v>13</v>
      </c>
      <c r="AA385" s="6"/>
      <c r="AB385" s="6">
        <v>18</v>
      </c>
      <c r="AC385" s="6">
        <v>12</v>
      </c>
    </row>
    <row r="386" spans="1:29" ht="14.45">
      <c r="A386" s="8"/>
      <c r="B386" s="9" t="s">
        <v>32</v>
      </c>
      <c r="C386" s="10">
        <v>12</v>
      </c>
      <c r="D386" s="10">
        <v>11</v>
      </c>
      <c r="E386" s="10">
        <v>13</v>
      </c>
      <c r="F386" s="10">
        <v>11</v>
      </c>
      <c r="G386" s="10">
        <v>14</v>
      </c>
      <c r="H386" s="10">
        <v>14</v>
      </c>
      <c r="I386" s="10">
        <v>18</v>
      </c>
      <c r="J386" s="10">
        <v>17</v>
      </c>
      <c r="K386" s="10">
        <v>21</v>
      </c>
      <c r="L386" s="10">
        <v>17</v>
      </c>
      <c r="M386" s="10">
        <v>20</v>
      </c>
      <c r="N386" s="10">
        <v>16</v>
      </c>
      <c r="O386" s="10">
        <v>18</v>
      </c>
      <c r="P386" s="10">
        <v>16</v>
      </c>
      <c r="Q386" s="10">
        <v>21</v>
      </c>
      <c r="R386" s="10">
        <v>12</v>
      </c>
      <c r="S386" s="10">
        <v>18</v>
      </c>
      <c r="T386" s="10">
        <v>10</v>
      </c>
      <c r="U386" s="10">
        <v>17</v>
      </c>
      <c r="V386" s="10">
        <v>12</v>
      </c>
      <c r="W386" s="6">
        <v>16</v>
      </c>
      <c r="X386" s="6">
        <v>12</v>
      </c>
      <c r="Y386" s="6">
        <v>19</v>
      </c>
      <c r="Z386" s="6">
        <v>14</v>
      </c>
      <c r="AA386" s="6"/>
      <c r="AB386" s="6">
        <v>21</v>
      </c>
      <c r="AC386" s="6">
        <v>18</v>
      </c>
    </row>
    <row r="387" spans="1:29" ht="14.45">
      <c r="A387" s="8"/>
      <c r="B387" s="9" t="s">
        <v>33</v>
      </c>
      <c r="C387" s="10">
        <v>11</v>
      </c>
      <c r="D387" s="10">
        <v>6</v>
      </c>
      <c r="E387" s="10">
        <v>12</v>
      </c>
      <c r="F387" s="10">
        <v>9</v>
      </c>
      <c r="G387" s="10">
        <v>10</v>
      </c>
      <c r="H387" s="10">
        <v>9</v>
      </c>
      <c r="I387" s="10">
        <v>10</v>
      </c>
      <c r="J387" s="10">
        <v>9</v>
      </c>
      <c r="K387" s="10">
        <v>8</v>
      </c>
      <c r="L387" s="10">
        <v>11</v>
      </c>
      <c r="M387" s="10">
        <v>10</v>
      </c>
      <c r="N387" s="10">
        <v>10</v>
      </c>
      <c r="O387" s="10">
        <v>12</v>
      </c>
      <c r="P387" s="10">
        <v>10</v>
      </c>
      <c r="Q387" s="10">
        <v>13</v>
      </c>
      <c r="R387" s="10">
        <v>14</v>
      </c>
      <c r="S387" s="10">
        <v>17</v>
      </c>
      <c r="T387" s="10">
        <v>15</v>
      </c>
      <c r="U387" s="10">
        <v>22</v>
      </c>
      <c r="V387" s="10">
        <v>14</v>
      </c>
      <c r="W387" s="6">
        <v>18</v>
      </c>
      <c r="X387" s="6">
        <v>14</v>
      </c>
      <c r="Y387" s="6">
        <v>20</v>
      </c>
      <c r="Z387" s="6">
        <v>15</v>
      </c>
      <c r="AA387" s="6"/>
      <c r="AB387" s="6">
        <v>21</v>
      </c>
      <c r="AC387" s="6">
        <v>15</v>
      </c>
    </row>
    <row r="388" spans="1:29" ht="14.45">
      <c r="A388" s="8"/>
      <c r="B388" s="9" t="s">
        <v>34</v>
      </c>
      <c r="C388" s="10">
        <v>13</v>
      </c>
      <c r="D388" s="10">
        <v>9</v>
      </c>
      <c r="E388" s="10">
        <v>10</v>
      </c>
      <c r="F388" s="10">
        <v>6</v>
      </c>
      <c r="G388" s="10">
        <v>12</v>
      </c>
      <c r="H388" s="10">
        <v>7</v>
      </c>
      <c r="I388" s="10">
        <v>15</v>
      </c>
      <c r="J388" s="10">
        <v>6</v>
      </c>
      <c r="K388" s="10">
        <v>11</v>
      </c>
      <c r="L388" s="10">
        <v>6</v>
      </c>
      <c r="M388" s="10">
        <v>9</v>
      </c>
      <c r="N388" s="10">
        <v>5</v>
      </c>
      <c r="O388" s="10">
        <v>10</v>
      </c>
      <c r="P388" s="10">
        <v>7</v>
      </c>
      <c r="Q388" s="10">
        <v>9</v>
      </c>
      <c r="R388" s="10">
        <v>7</v>
      </c>
      <c r="S388" s="10">
        <v>10</v>
      </c>
      <c r="T388" s="10">
        <v>8</v>
      </c>
      <c r="U388" s="10">
        <v>8</v>
      </c>
      <c r="V388" s="10">
        <v>9</v>
      </c>
      <c r="W388" s="6">
        <v>13</v>
      </c>
      <c r="X388" s="6">
        <v>10</v>
      </c>
      <c r="Y388" s="6">
        <v>13</v>
      </c>
      <c r="Z388" s="6">
        <v>9</v>
      </c>
      <c r="AA388" s="6"/>
      <c r="AB388" s="6">
        <v>22</v>
      </c>
      <c r="AC388" s="6">
        <v>17</v>
      </c>
    </row>
    <row r="389" spans="1:29" ht="14.45">
      <c r="A389" s="8"/>
      <c r="B389" s="9" t="s">
        <v>35</v>
      </c>
      <c r="C389" s="10">
        <v>6</v>
      </c>
      <c r="D389" s="10">
        <v>11</v>
      </c>
      <c r="E389" s="10">
        <v>9</v>
      </c>
      <c r="F389" s="10">
        <v>10</v>
      </c>
      <c r="G389" s="10">
        <v>10</v>
      </c>
      <c r="H389" s="10">
        <v>9</v>
      </c>
      <c r="I389" s="10">
        <v>8</v>
      </c>
      <c r="J389" s="10">
        <v>10</v>
      </c>
      <c r="K389" s="10">
        <v>14</v>
      </c>
      <c r="L389" s="10">
        <v>9</v>
      </c>
      <c r="M389" s="10">
        <v>13</v>
      </c>
      <c r="N389" s="10">
        <v>8</v>
      </c>
      <c r="O389" s="10">
        <v>10</v>
      </c>
      <c r="P389" s="10">
        <v>6</v>
      </c>
      <c r="Q389" s="10">
        <v>12</v>
      </c>
      <c r="R389" s="10">
        <v>7</v>
      </c>
      <c r="S389" s="10">
        <v>10</v>
      </c>
      <c r="T389" s="10">
        <v>6</v>
      </c>
      <c r="U389" s="10">
        <v>7</v>
      </c>
      <c r="V389" s="10">
        <v>6</v>
      </c>
      <c r="W389" s="6">
        <v>9</v>
      </c>
      <c r="X389" s="6">
        <v>5</v>
      </c>
      <c r="Y389" s="6">
        <v>11</v>
      </c>
      <c r="Z389" s="6">
        <v>7</v>
      </c>
      <c r="AA389" s="6"/>
      <c r="AB389" s="6">
        <v>12</v>
      </c>
      <c r="AC389" s="6">
        <v>10</v>
      </c>
    </row>
    <row r="390" spans="1:29" ht="14.45">
      <c r="A390" s="8"/>
      <c r="B390" s="9" t="s">
        <v>36</v>
      </c>
      <c r="C390" s="10">
        <v>7</v>
      </c>
      <c r="D390" s="10">
        <v>6</v>
      </c>
      <c r="E390" s="10">
        <v>8</v>
      </c>
      <c r="F390" s="10">
        <v>6</v>
      </c>
      <c r="G390" s="10">
        <v>5</v>
      </c>
      <c r="H390" s="10">
        <v>5</v>
      </c>
      <c r="I390" s="10">
        <v>6</v>
      </c>
      <c r="J390" s="10">
        <v>3</v>
      </c>
      <c r="K390" s="10">
        <v>5</v>
      </c>
      <c r="L390" s="10">
        <v>4</v>
      </c>
      <c r="M390" s="10">
        <v>6</v>
      </c>
      <c r="N390" s="10">
        <v>8</v>
      </c>
      <c r="O390" s="10">
        <v>9</v>
      </c>
      <c r="P390" s="10">
        <v>10</v>
      </c>
      <c r="Q390" s="10">
        <v>12</v>
      </c>
      <c r="R390" s="10">
        <v>8</v>
      </c>
      <c r="S390" s="10">
        <v>10</v>
      </c>
      <c r="T390" s="10">
        <v>9</v>
      </c>
      <c r="U390" s="10">
        <v>15</v>
      </c>
      <c r="V390" s="10">
        <v>7</v>
      </c>
      <c r="W390" s="6">
        <v>13</v>
      </c>
      <c r="X390" s="6">
        <v>7</v>
      </c>
      <c r="Y390" s="6">
        <v>8</v>
      </c>
      <c r="Z390" s="6">
        <v>5</v>
      </c>
      <c r="AA390" s="6"/>
      <c r="AB390" s="6">
        <v>12</v>
      </c>
      <c r="AC390" s="6">
        <v>8</v>
      </c>
    </row>
    <row r="391" spans="1:29" ht="14.45">
      <c r="A391" s="8"/>
      <c r="B391" s="9" t="s">
        <v>37</v>
      </c>
      <c r="C391" s="10">
        <v>4</v>
      </c>
      <c r="D391" s="10">
        <v>4</v>
      </c>
      <c r="E391" s="10">
        <v>5</v>
      </c>
      <c r="F391" s="10">
        <v>6</v>
      </c>
      <c r="G391" s="10">
        <v>7</v>
      </c>
      <c r="H391" s="10">
        <v>6</v>
      </c>
      <c r="I391" s="10">
        <v>5</v>
      </c>
      <c r="J391" s="10">
        <v>5</v>
      </c>
      <c r="K391" s="10">
        <v>5</v>
      </c>
      <c r="L391" s="10">
        <v>6</v>
      </c>
      <c r="M391" s="10">
        <v>5</v>
      </c>
      <c r="N391" s="10">
        <v>5</v>
      </c>
      <c r="O391" s="10">
        <v>5</v>
      </c>
      <c r="P391" s="10">
        <v>4</v>
      </c>
      <c r="Q391" s="10">
        <v>4</v>
      </c>
      <c r="R391" s="10">
        <v>4</v>
      </c>
      <c r="S391" s="10">
        <v>7</v>
      </c>
      <c r="T391" s="10">
        <v>2</v>
      </c>
      <c r="U391" s="10">
        <v>6</v>
      </c>
      <c r="V391" s="10">
        <v>4</v>
      </c>
      <c r="W391" s="6">
        <v>7</v>
      </c>
      <c r="X391" s="6">
        <v>7</v>
      </c>
      <c r="Y391" s="6">
        <v>9</v>
      </c>
      <c r="Z391" s="6">
        <v>9</v>
      </c>
      <c r="AA391" s="6"/>
      <c r="AB391" s="6">
        <v>11</v>
      </c>
      <c r="AC391" s="6">
        <v>8</v>
      </c>
    </row>
    <row r="392" spans="1:29" ht="14.45">
      <c r="A392" s="8"/>
      <c r="B392" s="9" t="s">
        <v>38</v>
      </c>
      <c r="C392" s="10">
        <v>2</v>
      </c>
      <c r="D392" s="10">
        <v>3</v>
      </c>
      <c r="E392" s="10">
        <v>3</v>
      </c>
      <c r="F392" s="10">
        <v>2</v>
      </c>
      <c r="G392" s="10">
        <v>3</v>
      </c>
      <c r="H392" s="10">
        <v>2</v>
      </c>
      <c r="I392" s="10">
        <v>1</v>
      </c>
      <c r="J392" s="10">
        <v>3</v>
      </c>
      <c r="K392" s="10">
        <v>1</v>
      </c>
      <c r="L392" s="10">
        <v>1</v>
      </c>
      <c r="M392" s="10">
        <v>1</v>
      </c>
      <c r="N392" s="10">
        <v>2</v>
      </c>
      <c r="O392" s="10">
        <v>2</v>
      </c>
      <c r="P392" s="10">
        <v>2</v>
      </c>
      <c r="Q392" s="10">
        <v>3</v>
      </c>
      <c r="R392" s="10">
        <v>3</v>
      </c>
      <c r="S392" s="10">
        <v>2</v>
      </c>
      <c r="T392" s="10">
        <v>4</v>
      </c>
      <c r="U392" s="10">
        <v>3</v>
      </c>
      <c r="V392" s="10">
        <v>3</v>
      </c>
      <c r="W392" s="6">
        <v>2</v>
      </c>
      <c r="X392" s="6">
        <v>2</v>
      </c>
      <c r="Y392" s="6">
        <v>2</v>
      </c>
      <c r="Z392" s="6">
        <v>3</v>
      </c>
      <c r="AA392" s="6"/>
      <c r="AB392" s="6">
        <v>1</v>
      </c>
      <c r="AC392" s="6">
        <v>4</v>
      </c>
    </row>
    <row r="393" spans="1:29" ht="14.45">
      <c r="A393" s="8"/>
      <c r="B393" s="9" t="s">
        <v>39</v>
      </c>
      <c r="C393" s="10">
        <v>0</v>
      </c>
      <c r="D393" s="10">
        <v>2</v>
      </c>
      <c r="E393" s="10">
        <v>0</v>
      </c>
      <c r="F393" s="10">
        <v>3</v>
      </c>
      <c r="G393" s="10">
        <v>0</v>
      </c>
      <c r="H393" s="10">
        <v>1</v>
      </c>
      <c r="I393" s="10">
        <v>0</v>
      </c>
      <c r="J393" s="10">
        <v>1</v>
      </c>
      <c r="K393" s="10">
        <v>0</v>
      </c>
      <c r="L393" s="10">
        <v>3</v>
      </c>
      <c r="M393" s="10">
        <v>0</v>
      </c>
      <c r="N393" s="10">
        <v>2</v>
      </c>
      <c r="O393" s="10">
        <v>0</v>
      </c>
      <c r="P393" s="10">
        <v>1</v>
      </c>
      <c r="Q393" s="10">
        <v>0</v>
      </c>
      <c r="R393" s="10">
        <v>0</v>
      </c>
      <c r="S393" s="10">
        <v>1</v>
      </c>
      <c r="T393" s="10">
        <v>0</v>
      </c>
      <c r="U393" s="10">
        <v>1</v>
      </c>
      <c r="V393" s="10">
        <v>0</v>
      </c>
      <c r="W393" s="6">
        <v>0</v>
      </c>
      <c r="X393" s="6">
        <v>1</v>
      </c>
      <c r="Y393" s="6">
        <v>0</v>
      </c>
      <c r="Z393" s="6">
        <v>1</v>
      </c>
      <c r="AA393" s="6"/>
      <c r="AB393" s="6">
        <v>1</v>
      </c>
      <c r="AC393" s="6">
        <v>1</v>
      </c>
    </row>
    <row r="394" spans="1:29" ht="14.45">
      <c r="A394" s="8"/>
      <c r="B394" s="9" t="s">
        <v>40</v>
      </c>
      <c r="C394" s="10">
        <v>0</v>
      </c>
      <c r="D394" s="10">
        <v>0</v>
      </c>
      <c r="E394" s="10">
        <v>0</v>
      </c>
      <c r="F394" s="10">
        <v>0</v>
      </c>
      <c r="G394" s="10">
        <v>0</v>
      </c>
      <c r="H394" s="10">
        <v>1</v>
      </c>
      <c r="I394" s="10">
        <v>0</v>
      </c>
      <c r="J394" s="10">
        <v>1</v>
      </c>
      <c r="K394" s="10">
        <v>0</v>
      </c>
      <c r="L394" s="10">
        <v>1</v>
      </c>
      <c r="M394" s="10">
        <v>0</v>
      </c>
      <c r="N394" s="10">
        <v>1</v>
      </c>
      <c r="O394" s="10">
        <v>0</v>
      </c>
      <c r="P394" s="10">
        <v>1</v>
      </c>
      <c r="Q394" s="10">
        <v>0</v>
      </c>
      <c r="R394" s="10">
        <v>0</v>
      </c>
      <c r="S394" s="10">
        <v>0</v>
      </c>
      <c r="T394" s="10">
        <v>0</v>
      </c>
      <c r="U394" s="10">
        <v>0</v>
      </c>
      <c r="V394" s="10">
        <v>0</v>
      </c>
      <c r="W394" s="6">
        <v>0</v>
      </c>
      <c r="X394" s="6">
        <v>0</v>
      </c>
      <c r="Y394" s="6">
        <v>0</v>
      </c>
      <c r="Z394" s="6">
        <v>0</v>
      </c>
      <c r="AA394" s="6"/>
      <c r="AB394" s="6">
        <v>0</v>
      </c>
      <c r="AC394" s="6">
        <v>0</v>
      </c>
    </row>
    <row r="395" spans="1:29" ht="14.45">
      <c r="A395" s="8"/>
      <c r="B395" s="9" t="s">
        <v>41</v>
      </c>
      <c r="C395" s="10">
        <v>0</v>
      </c>
      <c r="D395" s="10">
        <v>0</v>
      </c>
      <c r="E395" s="10">
        <v>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1</v>
      </c>
      <c r="S395" s="10">
        <v>0</v>
      </c>
      <c r="T395" s="10">
        <v>1</v>
      </c>
      <c r="U395" s="10">
        <v>0</v>
      </c>
      <c r="V395" s="10">
        <v>0</v>
      </c>
      <c r="W395" s="6">
        <v>0</v>
      </c>
      <c r="X395" s="6">
        <v>0</v>
      </c>
      <c r="Y395" s="6">
        <v>0</v>
      </c>
      <c r="Z395" s="6">
        <v>0</v>
      </c>
      <c r="AA395" s="6"/>
      <c r="AB395" s="6">
        <v>0</v>
      </c>
      <c r="AC395" s="6">
        <v>0</v>
      </c>
    </row>
  </sheetData>
  <phoneticPr fontId="10" type="noConversion"/>
  <hyperlinks>
    <hyperlink ref="D3" r:id="rId1" xr:uid="{87ECDC29-EC07-45C0-947D-7E22F7C4C6A1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G331"/>
  <sheetViews>
    <sheetView zoomScaleNormal="100" workbookViewId="0">
      <selection activeCell="X8" sqref="X8:Y28"/>
    </sheetView>
  </sheetViews>
  <sheetFormatPr defaultRowHeight="13.9"/>
  <cols>
    <col min="8" max="8" width="4" customWidth="1"/>
    <col min="14" max="14" width="4.875" customWidth="1"/>
    <col min="15" max="16" width="8.75" customWidth="1"/>
    <col min="30" max="30" width="4" customWidth="1"/>
    <col min="34" max="34" width="4.25" customWidth="1"/>
    <col min="35" max="36" width="8.75" customWidth="1"/>
    <col min="38" max="38" width="4.25" customWidth="1"/>
    <col min="42" max="42" width="4.25" customWidth="1"/>
    <col min="46" max="46" width="4.125" customWidth="1"/>
    <col min="50" max="50" width="4.125" customWidth="1"/>
    <col min="54" max="54" width="4.125" customWidth="1"/>
    <col min="57" max="57" width="8.75" customWidth="1"/>
    <col min="58" max="58" width="4.125" customWidth="1"/>
    <col min="62" max="62" width="4.125" customWidth="1"/>
    <col min="66" max="66" width="4.125" customWidth="1"/>
    <col min="70" max="70" width="4.125" customWidth="1"/>
    <col min="74" max="74" width="4.125" customWidth="1"/>
    <col min="78" max="78" width="4.125" customWidth="1"/>
    <col min="82" max="82" width="4.125" customWidth="1"/>
  </cols>
  <sheetData>
    <row r="1" spans="1:85" s="4" customFormat="1" ht="18">
      <c r="A1" s="3" t="s">
        <v>0</v>
      </c>
    </row>
    <row r="2" spans="1:85" ht="18">
      <c r="A2" s="2" t="s">
        <v>1</v>
      </c>
    </row>
    <row r="3" spans="1:85" ht="14.45">
      <c r="A3" s="1" t="s">
        <v>2</v>
      </c>
      <c r="B3" t="s">
        <v>3</v>
      </c>
      <c r="D3" s="15" t="s">
        <v>4</v>
      </c>
      <c r="E3" s="15" t="s">
        <v>4</v>
      </c>
    </row>
    <row r="4" spans="1:85" ht="14.45">
      <c r="A4" s="1" t="s">
        <v>5</v>
      </c>
      <c r="B4" s="5">
        <v>44994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85" ht="14.45">
      <c r="A5" s="1"/>
      <c r="B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85" ht="14.45">
      <c r="A6" s="7">
        <v>2023</v>
      </c>
      <c r="B6" s="8"/>
      <c r="C6" s="66" t="s">
        <v>17</v>
      </c>
      <c r="D6" s="67"/>
      <c r="E6" s="67"/>
      <c r="F6" s="67"/>
      <c r="G6" s="68"/>
      <c r="H6" s="34"/>
      <c r="I6" s="69" t="s">
        <v>60</v>
      </c>
      <c r="J6" s="70"/>
      <c r="K6" s="70"/>
      <c r="L6" s="70"/>
      <c r="M6" s="71"/>
      <c r="N6" s="34"/>
      <c r="O6" s="69" t="s">
        <v>49</v>
      </c>
      <c r="P6" s="70"/>
      <c r="Q6" s="70"/>
      <c r="R6" s="70"/>
      <c r="S6" s="71"/>
      <c r="T6" s="18"/>
      <c r="U6" s="69" t="s">
        <v>61</v>
      </c>
      <c r="V6" s="70"/>
      <c r="W6" s="70"/>
      <c r="X6" s="70"/>
      <c r="Y6" s="71"/>
      <c r="Z6" s="18"/>
      <c r="AA6" s="1" t="s">
        <v>44</v>
      </c>
      <c r="AE6" s="64" t="s">
        <v>45</v>
      </c>
      <c r="AF6" s="64"/>
      <c r="AG6" s="64"/>
      <c r="AI6" s="64" t="s">
        <v>46</v>
      </c>
      <c r="AJ6" s="64"/>
      <c r="AK6" s="64"/>
      <c r="AM6" s="65" t="s">
        <v>47</v>
      </c>
      <c r="AN6" s="65"/>
      <c r="AO6" s="65"/>
      <c r="AQ6" s="65" t="s">
        <v>48</v>
      </c>
      <c r="AR6" s="65"/>
      <c r="AS6" s="65"/>
      <c r="AT6" s="18"/>
      <c r="AU6" s="64" t="s">
        <v>50</v>
      </c>
      <c r="AV6" s="64"/>
      <c r="AW6" s="64"/>
      <c r="AY6" s="64" t="s">
        <v>51</v>
      </c>
      <c r="AZ6" s="64"/>
      <c r="BA6" s="64"/>
      <c r="BC6" s="65" t="s">
        <v>52</v>
      </c>
      <c r="BD6" s="65"/>
      <c r="BE6" s="65"/>
      <c r="BG6" s="65" t="s">
        <v>53</v>
      </c>
      <c r="BH6" s="65"/>
      <c r="BI6" s="65"/>
      <c r="BK6" s="65" t="s">
        <v>54</v>
      </c>
      <c r="BL6" s="65"/>
      <c r="BM6" s="65"/>
      <c r="BO6" s="65" t="s">
        <v>55</v>
      </c>
      <c r="BP6" s="65"/>
      <c r="BQ6" s="65"/>
      <c r="BS6" s="65" t="s">
        <v>56</v>
      </c>
      <c r="BT6" s="65"/>
      <c r="BU6" s="65"/>
      <c r="BW6" s="65" t="s">
        <v>57</v>
      </c>
      <c r="BX6" s="65"/>
      <c r="BY6" s="65"/>
      <c r="CA6" s="65" t="s">
        <v>58</v>
      </c>
      <c r="CB6" s="65"/>
      <c r="CC6" s="65"/>
      <c r="CE6" s="65" t="s">
        <v>59</v>
      </c>
      <c r="CF6" s="65"/>
      <c r="CG6" s="65"/>
    </row>
    <row r="7" spans="1:85" ht="14.45">
      <c r="B7" s="8"/>
      <c r="C7" s="40" t="s">
        <v>62</v>
      </c>
      <c r="D7" s="17" t="s">
        <v>18</v>
      </c>
      <c r="E7" s="17" t="s">
        <v>19</v>
      </c>
      <c r="F7" s="17" t="s">
        <v>63</v>
      </c>
      <c r="G7" s="41" t="s">
        <v>64</v>
      </c>
      <c r="H7" s="35"/>
      <c r="I7" s="40" t="s">
        <v>62</v>
      </c>
      <c r="J7" s="17" t="s">
        <v>18</v>
      </c>
      <c r="K7" s="17" t="s">
        <v>19</v>
      </c>
      <c r="L7" s="17" t="s">
        <v>63</v>
      </c>
      <c r="M7" s="41" t="s">
        <v>64</v>
      </c>
      <c r="N7" s="35"/>
      <c r="O7" s="40" t="s">
        <v>62</v>
      </c>
      <c r="P7" s="17" t="s">
        <v>18</v>
      </c>
      <c r="Q7" s="17" t="s">
        <v>19</v>
      </c>
      <c r="R7" s="17" t="s">
        <v>63</v>
      </c>
      <c r="S7" s="41" t="s">
        <v>64</v>
      </c>
      <c r="T7" s="35"/>
      <c r="U7" s="40" t="s">
        <v>62</v>
      </c>
      <c r="V7" s="17" t="s">
        <v>18</v>
      </c>
      <c r="W7" s="17" t="s">
        <v>19</v>
      </c>
      <c r="X7" s="17" t="s">
        <v>63</v>
      </c>
      <c r="Y7" s="41" t="s">
        <v>64</v>
      </c>
      <c r="Z7" s="35"/>
      <c r="AA7" s="35" t="s">
        <v>62</v>
      </c>
      <c r="AB7" s="1" t="s">
        <v>18</v>
      </c>
      <c r="AC7" s="1" t="s">
        <v>19</v>
      </c>
      <c r="AD7" s="9"/>
      <c r="AE7" s="35" t="s">
        <v>62</v>
      </c>
      <c r="AF7" s="9" t="s">
        <v>18</v>
      </c>
      <c r="AG7" s="9" t="s">
        <v>19</v>
      </c>
      <c r="AH7" s="9"/>
      <c r="AI7" s="9" t="s">
        <v>62</v>
      </c>
      <c r="AJ7" s="9" t="s">
        <v>18</v>
      </c>
      <c r="AK7" s="9" t="s">
        <v>19</v>
      </c>
      <c r="AM7" s="9" t="s">
        <v>62</v>
      </c>
      <c r="AN7" s="1" t="s">
        <v>18</v>
      </c>
      <c r="AO7" s="1" t="s">
        <v>19</v>
      </c>
      <c r="AQ7" s="1" t="s">
        <v>62</v>
      </c>
      <c r="AR7" s="1" t="s">
        <v>18</v>
      </c>
      <c r="AS7" s="1" t="s">
        <v>19</v>
      </c>
      <c r="AT7" s="1"/>
      <c r="AU7" s="1" t="s">
        <v>62</v>
      </c>
      <c r="AV7" s="9" t="s">
        <v>18</v>
      </c>
      <c r="AW7" s="9" t="s">
        <v>19</v>
      </c>
      <c r="AY7" s="9" t="s">
        <v>62</v>
      </c>
      <c r="AZ7" s="9" t="s">
        <v>18</v>
      </c>
      <c r="BA7" s="9" t="s">
        <v>19</v>
      </c>
      <c r="BC7" s="9" t="s">
        <v>62</v>
      </c>
      <c r="BD7" s="9" t="s">
        <v>18</v>
      </c>
      <c r="BE7" s="9" t="s">
        <v>19</v>
      </c>
      <c r="BG7" s="9" t="s">
        <v>62</v>
      </c>
      <c r="BH7" s="9" t="s">
        <v>18</v>
      </c>
      <c r="BI7" s="9" t="s">
        <v>19</v>
      </c>
      <c r="BK7" s="9" t="s">
        <v>62</v>
      </c>
      <c r="BL7" s="9" t="s">
        <v>18</v>
      </c>
      <c r="BM7" s="9" t="s">
        <v>19</v>
      </c>
      <c r="BO7" s="9" t="s">
        <v>62</v>
      </c>
      <c r="BP7" s="9" t="s">
        <v>18</v>
      </c>
      <c r="BQ7" s="9" t="s">
        <v>19</v>
      </c>
      <c r="BS7" s="9" t="s">
        <v>62</v>
      </c>
      <c r="BT7" s="9" t="s">
        <v>18</v>
      </c>
      <c r="BU7" s="9" t="s">
        <v>19</v>
      </c>
      <c r="BW7" s="9" t="s">
        <v>62</v>
      </c>
      <c r="BX7" s="9" t="s">
        <v>18</v>
      </c>
      <c r="BY7" s="9" t="s">
        <v>19</v>
      </c>
      <c r="CA7" s="9" t="s">
        <v>62</v>
      </c>
      <c r="CB7" s="9" t="s">
        <v>18</v>
      </c>
      <c r="CC7" s="9" t="s">
        <v>19</v>
      </c>
      <c r="CE7" s="9" t="s">
        <v>62</v>
      </c>
      <c r="CF7" s="9" t="s">
        <v>18</v>
      </c>
      <c r="CG7" s="9" t="s">
        <v>19</v>
      </c>
    </row>
    <row r="8" spans="1:85" ht="14.45">
      <c r="B8" s="9" t="s">
        <v>21</v>
      </c>
      <c r="C8" s="21">
        <v>21827</v>
      </c>
      <c r="D8" s="6">
        <v>12062</v>
      </c>
      <c r="E8" s="6">
        <v>10976</v>
      </c>
      <c r="F8" s="47">
        <f t="shared" ref="F8:F28" si="0">D8/$C$105</f>
        <v>3.3125168207308299E-2</v>
      </c>
      <c r="G8" s="25">
        <f t="shared" ref="G8:G28" si="1">E8/$C$105*-1</f>
        <v>-3.0142749647107933E-2</v>
      </c>
      <c r="H8" s="36"/>
      <c r="I8" s="28">
        <f>AA8+AE8+AI8+AM8+AQ8</f>
        <v>1226</v>
      </c>
      <c r="J8" s="6">
        <f t="shared" ref="J8:J28" si="2">AB8+AF8+AJ8+AN8+AR8</f>
        <v>612</v>
      </c>
      <c r="K8" s="6">
        <f t="shared" ref="K8:K28" si="3">AC8+AG8+AK8+AO8+AS8</f>
        <v>614</v>
      </c>
      <c r="L8" s="30">
        <f t="shared" ref="L8:L28" si="4">J8/$I$105</f>
        <v>2.9553795634537378E-2</v>
      </c>
      <c r="M8" s="31">
        <f t="shared" ref="M8:M28" si="5">K8/$I$105*-1</f>
        <v>-2.9650376666022792E-2</v>
      </c>
      <c r="N8" s="36"/>
      <c r="O8" s="28">
        <f>AU8+BG8+BC8+AY8-BK8-BO8-BS8-BW8</f>
        <v>219</v>
      </c>
      <c r="P8" s="6">
        <f>AV8+BH8+BD8+AZ8-BL8-BP8-BT8-BX8</f>
        <v>113</v>
      </c>
      <c r="Q8" s="6">
        <f t="shared" ref="Q8:Q28" si="6">AW8+BI8+BE8+BA8-BM8-BQ8-BU8-BY8</f>
        <v>106</v>
      </c>
      <c r="R8" s="30">
        <f t="shared" ref="R8:R28" si="7">P8/$O$105</f>
        <v>2.7915019762845848E-2</v>
      </c>
      <c r="S8" s="31">
        <f t="shared" ref="S8:S28" si="8">Q8/$O$105*-1</f>
        <v>-2.6185770750988144E-2</v>
      </c>
      <c r="T8" s="30"/>
      <c r="U8" s="28">
        <f>BK8+BO8+BS8+BW8+CA8+CE8</f>
        <v>48</v>
      </c>
      <c r="V8" s="6">
        <f t="shared" ref="V8:V28" si="9">BL8+BP8+BT8+BX8+CB8+CF8</f>
        <v>27</v>
      </c>
      <c r="W8" s="6">
        <f t="shared" ref="W8:W28" si="10">BM8+BQ8+BU8+BY8+CC8+CG8</f>
        <v>21</v>
      </c>
      <c r="X8" s="30">
        <f t="shared" ref="X8:X27" si="11">V8/$U$105</f>
        <v>2.5352112676056339E-2</v>
      </c>
      <c r="Y8" s="31">
        <f t="shared" ref="Y8:Y28" si="12">W8/$U$105*-1</f>
        <v>-1.9718309859154931E-2</v>
      </c>
      <c r="Z8" s="30"/>
      <c r="AA8" s="37">
        <f>SUM(AB8:AC8)</f>
        <v>79</v>
      </c>
      <c r="AB8" s="6">
        <v>35</v>
      </c>
      <c r="AC8" s="6">
        <v>44</v>
      </c>
      <c r="AD8" s="9"/>
      <c r="AE8" s="37">
        <f>SUM(AF8:AG8)</f>
        <v>43</v>
      </c>
      <c r="AF8" s="6">
        <v>21</v>
      </c>
      <c r="AG8" s="6">
        <v>22</v>
      </c>
      <c r="AH8" s="9"/>
      <c r="AI8" s="37">
        <f>SUM(AJ8:AK8)</f>
        <v>19</v>
      </c>
      <c r="AJ8" s="6">
        <v>6</v>
      </c>
      <c r="AK8" s="6">
        <v>13</v>
      </c>
      <c r="AL8" s="57"/>
      <c r="AM8" s="56">
        <f>SUM(AN8:AO8)</f>
        <v>679</v>
      </c>
      <c r="AN8" s="6">
        <v>333</v>
      </c>
      <c r="AO8" s="6">
        <v>346</v>
      </c>
      <c r="AP8" s="57"/>
      <c r="AQ8" s="56">
        <f>SUM(AR8:AS8)</f>
        <v>406</v>
      </c>
      <c r="AR8" s="6">
        <v>217</v>
      </c>
      <c r="AS8" s="6">
        <v>189</v>
      </c>
      <c r="AT8" s="55"/>
      <c r="AU8" s="56">
        <f>SUM(AV8:AW8)</f>
        <v>181</v>
      </c>
      <c r="AV8" s="6">
        <v>94</v>
      </c>
      <c r="AW8" s="6">
        <v>87</v>
      </c>
      <c r="AX8" s="57"/>
      <c r="AY8" s="56">
        <f>SUM(AZ8:BA8)</f>
        <v>0</v>
      </c>
      <c r="AZ8" s="6"/>
      <c r="BA8" s="6"/>
      <c r="BB8" s="57"/>
      <c r="BC8" s="56">
        <f>SUM(BD8:BE8)</f>
        <v>1</v>
      </c>
      <c r="BD8" s="6">
        <v>0</v>
      </c>
      <c r="BE8" s="6">
        <v>1</v>
      </c>
      <c r="BF8" s="57"/>
      <c r="BG8" s="56">
        <f>SUM(BH8:BI8)</f>
        <v>61</v>
      </c>
      <c r="BH8" s="6">
        <v>33</v>
      </c>
      <c r="BI8" s="6">
        <v>28</v>
      </c>
      <c r="BJ8" s="57"/>
      <c r="BK8" s="56">
        <f>SUM(BL8:BM8)</f>
        <v>5</v>
      </c>
      <c r="BL8" s="6">
        <v>2</v>
      </c>
      <c r="BM8" s="6">
        <v>3</v>
      </c>
      <c r="BN8" s="57"/>
      <c r="BO8" s="56">
        <f>SUM(BP8:BQ8)</f>
        <v>16</v>
      </c>
      <c r="BP8" s="6">
        <v>11</v>
      </c>
      <c r="BQ8" s="6">
        <v>5</v>
      </c>
      <c r="BR8" s="57"/>
      <c r="BS8" s="56">
        <f>SUM(BT8:BU8)</f>
        <v>3</v>
      </c>
      <c r="BT8" s="6">
        <v>1</v>
      </c>
      <c r="BU8" s="6">
        <v>2</v>
      </c>
      <c r="BV8" s="57"/>
      <c r="BW8" s="56">
        <f>SUM(BX8:BY8)</f>
        <v>0</v>
      </c>
      <c r="BX8" s="6">
        <v>0</v>
      </c>
      <c r="BY8" s="6">
        <v>0</v>
      </c>
      <c r="BZ8" s="57"/>
      <c r="CA8" s="56">
        <f>SUM(CB8:CC8)</f>
        <v>0</v>
      </c>
      <c r="CB8" s="6"/>
      <c r="CC8" s="6"/>
      <c r="CD8" s="57"/>
      <c r="CE8" s="56">
        <f>SUM(CF8:CG8)</f>
        <v>24</v>
      </c>
      <c r="CF8" s="6">
        <v>13</v>
      </c>
      <c r="CG8" s="6">
        <v>11</v>
      </c>
    </row>
    <row r="9" spans="1:85" ht="14.45">
      <c r="B9" s="9" t="s">
        <v>22</v>
      </c>
      <c r="C9" s="21">
        <v>22823</v>
      </c>
      <c r="D9" s="6">
        <v>11396</v>
      </c>
      <c r="E9" s="6">
        <v>11006</v>
      </c>
      <c r="F9" s="47">
        <f t="shared" si="0"/>
        <v>3.1296171189726857E-2</v>
      </c>
      <c r="G9" s="25">
        <f t="shared" si="1"/>
        <v>-3.0225136900152143E-2</v>
      </c>
      <c r="H9" s="36"/>
      <c r="I9" s="28">
        <f t="shared" ref="I9:I28" si="13">AA9+AE9+AI9+AM9+AQ9</f>
        <v>1319</v>
      </c>
      <c r="J9" s="6">
        <f t="shared" si="2"/>
        <v>688</v>
      </c>
      <c r="K9" s="6">
        <f t="shared" si="3"/>
        <v>631</v>
      </c>
      <c r="L9" s="30">
        <f t="shared" si="4"/>
        <v>3.3223874830983192E-2</v>
      </c>
      <c r="M9" s="31">
        <f t="shared" si="5"/>
        <v>-3.0471315433648831E-2</v>
      </c>
      <c r="N9" s="36"/>
      <c r="O9" s="28">
        <f t="shared" ref="O9:O28" si="14">AU9+BG9+BC9+AY9-BK9-BO9-BS9-BW9</f>
        <v>223</v>
      </c>
      <c r="P9" s="6">
        <f t="shared" ref="P9:P28" si="15">AV9+BH9+BD9+AZ9-BL9-BP9-BT9-BX9</f>
        <v>120</v>
      </c>
      <c r="Q9" s="6">
        <f t="shared" si="6"/>
        <v>103</v>
      </c>
      <c r="R9" s="30">
        <f t="shared" si="7"/>
        <v>2.9644268774703556E-2</v>
      </c>
      <c r="S9" s="31">
        <f t="shared" si="8"/>
        <v>-2.5444664031620552E-2</v>
      </c>
      <c r="T9" s="30"/>
      <c r="U9" s="28">
        <f t="shared" ref="U9:U28" si="16">BK9+BO9+BS9+BW9+CA9+CE9</f>
        <v>39</v>
      </c>
      <c r="V9" s="6">
        <f t="shared" si="9"/>
        <v>16</v>
      </c>
      <c r="W9" s="6">
        <f t="shared" si="10"/>
        <v>23</v>
      </c>
      <c r="X9" s="30">
        <f t="shared" si="11"/>
        <v>1.5023474178403756E-2</v>
      </c>
      <c r="Y9" s="31">
        <f t="shared" si="12"/>
        <v>-2.1596244131455399E-2</v>
      </c>
      <c r="Z9" s="30"/>
      <c r="AA9" s="37">
        <f t="shared" ref="AA9:AA28" si="17">SUM(AB9:AC9)</f>
        <v>86</v>
      </c>
      <c r="AB9" s="6">
        <v>44</v>
      </c>
      <c r="AC9" s="6">
        <v>42</v>
      </c>
      <c r="AD9" s="12"/>
      <c r="AE9" s="37">
        <f t="shared" ref="AE9:AE28" si="18">SUM(AF9:AG9)</f>
        <v>29</v>
      </c>
      <c r="AF9" s="6">
        <v>19</v>
      </c>
      <c r="AG9" s="6">
        <v>10</v>
      </c>
      <c r="AH9" s="12"/>
      <c r="AI9" s="37">
        <f t="shared" ref="AI9:AI28" si="19">SUM(AJ9:AK9)</f>
        <v>18</v>
      </c>
      <c r="AJ9" s="6">
        <v>13</v>
      </c>
      <c r="AK9" s="6">
        <v>5</v>
      </c>
      <c r="AL9" s="57"/>
      <c r="AM9" s="56">
        <f t="shared" ref="AM9:AM28" si="20">SUM(AN9:AO9)</f>
        <v>682</v>
      </c>
      <c r="AN9" s="6">
        <v>356</v>
      </c>
      <c r="AO9" s="6">
        <v>326</v>
      </c>
      <c r="AP9" s="57"/>
      <c r="AQ9" s="56">
        <f t="shared" ref="AQ9:AQ28" si="21">SUM(AR9:AS9)</f>
        <v>504</v>
      </c>
      <c r="AR9" s="6">
        <v>256</v>
      </c>
      <c r="AS9" s="6">
        <v>248</v>
      </c>
      <c r="AT9" s="55"/>
      <c r="AU9" s="56">
        <f t="shared" ref="AU9:AU28" si="22">SUM(AV9:AW9)</f>
        <v>168</v>
      </c>
      <c r="AV9" s="6">
        <v>90</v>
      </c>
      <c r="AW9" s="6">
        <v>78</v>
      </c>
      <c r="AX9" s="57"/>
      <c r="AY9" s="56">
        <f t="shared" ref="AY9:AY28" si="23">SUM(AZ9:BA9)</f>
        <v>0</v>
      </c>
      <c r="AZ9" s="6"/>
      <c r="BA9" s="6"/>
      <c r="BB9" s="57"/>
      <c r="BC9" s="56">
        <f t="shared" ref="BC9:BC28" si="24">SUM(BD9:BE9)</f>
        <v>1</v>
      </c>
      <c r="BD9" s="6">
        <v>0</v>
      </c>
      <c r="BE9" s="6">
        <v>1</v>
      </c>
      <c r="BF9" s="57"/>
      <c r="BG9" s="56">
        <f t="shared" ref="BG9:BG28" si="25">SUM(BH9:BI9)</f>
        <v>74</v>
      </c>
      <c r="BH9" s="6">
        <v>37</v>
      </c>
      <c r="BI9" s="6">
        <v>37</v>
      </c>
      <c r="BJ9" s="57"/>
      <c r="BK9" s="56">
        <f t="shared" ref="BK9:BK28" si="26">SUM(BL9:BM9)</f>
        <v>10</v>
      </c>
      <c r="BL9" s="6">
        <v>5</v>
      </c>
      <c r="BM9" s="6">
        <v>5</v>
      </c>
      <c r="BN9" s="57"/>
      <c r="BO9" s="56">
        <f t="shared" ref="BO9:BO28" si="27">SUM(BP9:BQ9)</f>
        <v>7</v>
      </c>
      <c r="BP9" s="6">
        <v>1</v>
      </c>
      <c r="BQ9" s="6">
        <v>6</v>
      </c>
      <c r="BR9" s="57"/>
      <c r="BS9" s="56">
        <f t="shared" ref="BS9:BS28" si="28">SUM(BT9:BU9)</f>
        <v>3</v>
      </c>
      <c r="BT9" s="6">
        <v>1</v>
      </c>
      <c r="BU9" s="6">
        <v>2</v>
      </c>
      <c r="BV9" s="57"/>
      <c r="BW9" s="56">
        <f t="shared" ref="BW9:BW28" si="29">SUM(BX9:BY9)</f>
        <v>0</v>
      </c>
      <c r="BX9" s="6">
        <v>0</v>
      </c>
      <c r="BY9" s="6">
        <v>0</v>
      </c>
      <c r="BZ9" s="57"/>
      <c r="CA9" s="56">
        <f t="shared" ref="CA9:CA28" si="30">SUM(CB9:CC9)</f>
        <v>0</v>
      </c>
      <c r="CB9" s="6"/>
      <c r="CC9" s="6"/>
      <c r="CD9" s="57"/>
      <c r="CE9" s="56">
        <f t="shared" ref="CE9:CE28" si="31">SUM(CF9:CG9)</f>
        <v>19</v>
      </c>
      <c r="CF9" s="6">
        <v>9</v>
      </c>
      <c r="CG9" s="6">
        <v>10</v>
      </c>
    </row>
    <row r="10" spans="1:85" ht="14.45">
      <c r="B10" s="9" t="s">
        <v>23</v>
      </c>
      <c r="C10" s="21">
        <v>24339</v>
      </c>
      <c r="D10" s="6">
        <v>12911</v>
      </c>
      <c r="E10" s="6">
        <v>12153</v>
      </c>
      <c r="F10" s="47">
        <f t="shared" si="0"/>
        <v>3.5456727468459411E-2</v>
      </c>
      <c r="G10" s="25">
        <f t="shared" si="1"/>
        <v>-3.3375076208209065E-2</v>
      </c>
      <c r="H10" s="36"/>
      <c r="I10" s="28">
        <f t="shared" si="13"/>
        <v>1552</v>
      </c>
      <c r="J10" s="6">
        <f t="shared" si="2"/>
        <v>806</v>
      </c>
      <c r="K10" s="6">
        <f t="shared" si="3"/>
        <v>746</v>
      </c>
      <c r="L10" s="30">
        <f t="shared" si="4"/>
        <v>3.8922155688622756E-2</v>
      </c>
      <c r="M10" s="31">
        <f t="shared" si="5"/>
        <v>-3.6024724744060266E-2</v>
      </c>
      <c r="N10" s="36"/>
      <c r="O10" s="28">
        <f t="shared" si="14"/>
        <v>212</v>
      </c>
      <c r="P10" s="6">
        <f t="shared" si="15"/>
        <v>107</v>
      </c>
      <c r="Q10" s="6">
        <f t="shared" si="6"/>
        <v>105</v>
      </c>
      <c r="R10" s="30">
        <f t="shared" si="7"/>
        <v>2.6432806324110672E-2</v>
      </c>
      <c r="S10" s="31">
        <f t="shared" si="8"/>
        <v>-2.5938735177865612E-2</v>
      </c>
      <c r="T10" s="30"/>
      <c r="U10" s="28">
        <f t="shared" si="16"/>
        <v>57</v>
      </c>
      <c r="V10" s="6">
        <f t="shared" si="9"/>
        <v>26</v>
      </c>
      <c r="W10" s="6">
        <f t="shared" si="10"/>
        <v>31</v>
      </c>
      <c r="X10" s="30">
        <f t="shared" si="11"/>
        <v>2.4413145539906103E-2</v>
      </c>
      <c r="Y10" s="31">
        <f t="shared" si="12"/>
        <v>-2.9107981220657279E-2</v>
      </c>
      <c r="Z10" s="30"/>
      <c r="AA10" s="37">
        <f t="shared" si="17"/>
        <v>95</v>
      </c>
      <c r="AB10" s="6">
        <v>45</v>
      </c>
      <c r="AC10" s="6">
        <v>50</v>
      </c>
      <c r="AD10" s="12"/>
      <c r="AE10" s="37">
        <f t="shared" si="18"/>
        <v>31</v>
      </c>
      <c r="AF10" s="6">
        <v>17</v>
      </c>
      <c r="AG10" s="6">
        <v>14</v>
      </c>
      <c r="AH10" s="12"/>
      <c r="AI10" s="37">
        <f t="shared" si="19"/>
        <v>33</v>
      </c>
      <c r="AJ10" s="6">
        <v>21</v>
      </c>
      <c r="AK10" s="6">
        <v>12</v>
      </c>
      <c r="AL10" s="57"/>
      <c r="AM10" s="56">
        <f t="shared" si="20"/>
        <v>807</v>
      </c>
      <c r="AN10" s="6">
        <v>419</v>
      </c>
      <c r="AO10" s="6">
        <v>388</v>
      </c>
      <c r="AP10" s="57"/>
      <c r="AQ10" s="56">
        <f t="shared" si="21"/>
        <v>586</v>
      </c>
      <c r="AR10" s="6">
        <v>304</v>
      </c>
      <c r="AS10" s="6">
        <v>282</v>
      </c>
      <c r="AT10" s="55"/>
      <c r="AU10" s="56">
        <f t="shared" si="22"/>
        <v>161</v>
      </c>
      <c r="AV10" s="6">
        <v>81</v>
      </c>
      <c r="AW10" s="6">
        <v>80</v>
      </c>
      <c r="AX10" s="57"/>
      <c r="AY10" s="56">
        <f t="shared" si="23"/>
        <v>0</v>
      </c>
      <c r="AZ10" s="6"/>
      <c r="BA10" s="6"/>
      <c r="BB10" s="57"/>
      <c r="BC10" s="56">
        <f t="shared" si="24"/>
        <v>1</v>
      </c>
      <c r="BD10" s="6">
        <v>0</v>
      </c>
      <c r="BE10" s="6">
        <v>1</v>
      </c>
      <c r="BF10" s="57"/>
      <c r="BG10" s="56">
        <f t="shared" si="25"/>
        <v>68</v>
      </c>
      <c r="BH10" s="6">
        <v>36</v>
      </c>
      <c r="BI10" s="6">
        <v>32</v>
      </c>
      <c r="BJ10" s="57"/>
      <c r="BK10" s="56">
        <f t="shared" si="26"/>
        <v>6</v>
      </c>
      <c r="BL10" s="6">
        <v>3</v>
      </c>
      <c r="BM10" s="6">
        <v>3</v>
      </c>
      <c r="BN10" s="57"/>
      <c r="BO10" s="56">
        <f t="shared" si="27"/>
        <v>7</v>
      </c>
      <c r="BP10" s="6">
        <v>3</v>
      </c>
      <c r="BQ10" s="6">
        <v>4</v>
      </c>
      <c r="BR10" s="57"/>
      <c r="BS10" s="56">
        <f t="shared" si="28"/>
        <v>4</v>
      </c>
      <c r="BT10" s="6">
        <v>3</v>
      </c>
      <c r="BU10" s="6">
        <v>1</v>
      </c>
      <c r="BV10" s="57"/>
      <c r="BW10" s="56">
        <f t="shared" si="29"/>
        <v>1</v>
      </c>
      <c r="BX10" s="6">
        <v>1</v>
      </c>
      <c r="BY10" s="6">
        <v>0</v>
      </c>
      <c r="BZ10" s="57"/>
      <c r="CA10" s="56">
        <f t="shared" si="30"/>
        <v>0</v>
      </c>
      <c r="CB10" s="6"/>
      <c r="CC10" s="6"/>
      <c r="CD10" s="57"/>
      <c r="CE10" s="56">
        <f t="shared" si="31"/>
        <v>39</v>
      </c>
      <c r="CF10" s="6">
        <v>16</v>
      </c>
      <c r="CG10" s="6">
        <v>23</v>
      </c>
    </row>
    <row r="11" spans="1:85" ht="14.45">
      <c r="B11" s="9" t="s">
        <v>24</v>
      </c>
      <c r="C11" s="21">
        <v>22303</v>
      </c>
      <c r="D11" s="6">
        <v>12222</v>
      </c>
      <c r="E11" s="6">
        <v>11536</v>
      </c>
      <c r="F11" s="47">
        <f t="shared" si="0"/>
        <v>3.3564566890210749E-2</v>
      </c>
      <c r="G11" s="25">
        <f t="shared" si="1"/>
        <v>-3.1680645037266503E-2</v>
      </c>
      <c r="H11" s="36"/>
      <c r="I11" s="28">
        <f t="shared" si="13"/>
        <v>1554</v>
      </c>
      <c r="J11" s="6">
        <f t="shared" si="2"/>
        <v>803</v>
      </c>
      <c r="K11" s="6">
        <f t="shared" si="3"/>
        <v>751</v>
      </c>
      <c r="L11" s="30">
        <f t="shared" si="4"/>
        <v>3.8777284141394627E-2</v>
      </c>
      <c r="M11" s="31">
        <f t="shared" si="5"/>
        <v>-3.6266177322773804E-2</v>
      </c>
      <c r="N11" s="36"/>
      <c r="O11" s="28">
        <f t="shared" si="14"/>
        <v>229</v>
      </c>
      <c r="P11" s="6">
        <f t="shared" si="15"/>
        <v>115</v>
      </c>
      <c r="Q11" s="6">
        <f t="shared" si="6"/>
        <v>114</v>
      </c>
      <c r="R11" s="30">
        <f t="shared" si="7"/>
        <v>2.8409090909090908E-2</v>
      </c>
      <c r="S11" s="31">
        <f t="shared" si="8"/>
        <v>-2.816205533596838E-2</v>
      </c>
      <c r="T11" s="30"/>
      <c r="U11" s="28">
        <f t="shared" si="16"/>
        <v>48</v>
      </c>
      <c r="V11" s="6">
        <f t="shared" si="9"/>
        <v>21</v>
      </c>
      <c r="W11" s="6">
        <f t="shared" si="10"/>
        <v>27</v>
      </c>
      <c r="X11" s="30">
        <f t="shared" si="11"/>
        <v>1.9718309859154931E-2</v>
      </c>
      <c r="Y11" s="31">
        <f t="shared" si="12"/>
        <v>-2.5352112676056339E-2</v>
      </c>
      <c r="Z11" s="30"/>
      <c r="AA11" s="37">
        <f t="shared" si="17"/>
        <v>81</v>
      </c>
      <c r="AB11" s="6">
        <v>47</v>
      </c>
      <c r="AC11" s="6">
        <v>34</v>
      </c>
      <c r="AD11" s="12"/>
      <c r="AE11" s="37">
        <f t="shared" si="18"/>
        <v>25</v>
      </c>
      <c r="AF11" s="6">
        <v>10</v>
      </c>
      <c r="AG11" s="6">
        <v>15</v>
      </c>
      <c r="AH11" s="12"/>
      <c r="AI11" s="37">
        <f t="shared" si="19"/>
        <v>19</v>
      </c>
      <c r="AJ11" s="6">
        <v>8</v>
      </c>
      <c r="AK11" s="6">
        <v>11</v>
      </c>
      <c r="AL11" s="57"/>
      <c r="AM11" s="56">
        <f t="shared" si="20"/>
        <v>916</v>
      </c>
      <c r="AN11" s="6">
        <v>480</v>
      </c>
      <c r="AO11" s="6">
        <v>436</v>
      </c>
      <c r="AP11" s="57"/>
      <c r="AQ11" s="56">
        <f t="shared" si="21"/>
        <v>513</v>
      </c>
      <c r="AR11" s="6">
        <v>258</v>
      </c>
      <c r="AS11" s="6">
        <v>255</v>
      </c>
      <c r="AT11" s="55"/>
      <c r="AU11" s="56">
        <f t="shared" si="22"/>
        <v>164</v>
      </c>
      <c r="AV11" s="6">
        <v>80</v>
      </c>
      <c r="AW11" s="6">
        <v>84</v>
      </c>
      <c r="AX11" s="57"/>
      <c r="AY11" s="56">
        <f t="shared" si="23"/>
        <v>0</v>
      </c>
      <c r="AZ11" s="6"/>
      <c r="BA11" s="6"/>
      <c r="BB11" s="57"/>
      <c r="BC11" s="56">
        <f t="shared" si="24"/>
        <v>2</v>
      </c>
      <c r="BD11" s="6">
        <v>1</v>
      </c>
      <c r="BE11" s="6">
        <v>1</v>
      </c>
      <c r="BF11" s="57"/>
      <c r="BG11" s="56">
        <f t="shared" si="25"/>
        <v>78</v>
      </c>
      <c r="BH11" s="6">
        <v>39</v>
      </c>
      <c r="BI11" s="6">
        <v>39</v>
      </c>
      <c r="BJ11" s="57"/>
      <c r="BK11" s="56">
        <f t="shared" si="26"/>
        <v>3</v>
      </c>
      <c r="BL11" s="6">
        <v>0</v>
      </c>
      <c r="BM11" s="6">
        <v>3</v>
      </c>
      <c r="BN11" s="57"/>
      <c r="BO11" s="56">
        <f t="shared" si="27"/>
        <v>8</v>
      </c>
      <c r="BP11" s="6">
        <v>4</v>
      </c>
      <c r="BQ11" s="6">
        <v>4</v>
      </c>
      <c r="BR11" s="57"/>
      <c r="BS11" s="56">
        <f t="shared" si="28"/>
        <v>3</v>
      </c>
      <c r="BT11" s="6">
        <v>0</v>
      </c>
      <c r="BU11" s="6">
        <v>3</v>
      </c>
      <c r="BV11" s="57"/>
      <c r="BW11" s="56">
        <f t="shared" si="29"/>
        <v>1</v>
      </c>
      <c r="BX11" s="6">
        <v>1</v>
      </c>
      <c r="BY11" s="6">
        <v>0</v>
      </c>
      <c r="BZ11" s="57"/>
      <c r="CA11" s="56">
        <f t="shared" si="30"/>
        <v>0</v>
      </c>
      <c r="CB11" s="6"/>
      <c r="CC11" s="6"/>
      <c r="CD11" s="57"/>
      <c r="CE11" s="56">
        <f t="shared" si="31"/>
        <v>33</v>
      </c>
      <c r="CF11" s="6">
        <v>16</v>
      </c>
      <c r="CG11" s="6">
        <v>17</v>
      </c>
    </row>
    <row r="12" spans="1:85" ht="14.45">
      <c r="B12" s="9" t="s">
        <v>25</v>
      </c>
      <c r="C12" s="21">
        <v>25466</v>
      </c>
      <c r="D12" s="6">
        <v>13630</v>
      </c>
      <c r="E12" s="6">
        <v>12848</v>
      </c>
      <c r="F12" s="47">
        <f t="shared" si="0"/>
        <v>3.7431275299752292E-2</v>
      </c>
      <c r="G12" s="25">
        <f t="shared" si="1"/>
        <v>-3.5283714237066575E-2</v>
      </c>
      <c r="H12" s="36"/>
      <c r="I12" s="28">
        <f t="shared" si="13"/>
        <v>1557</v>
      </c>
      <c r="J12" s="6">
        <f t="shared" si="2"/>
        <v>815</v>
      </c>
      <c r="K12" s="6">
        <f t="shared" si="3"/>
        <v>742</v>
      </c>
      <c r="L12" s="30">
        <f t="shared" si="4"/>
        <v>3.9356770330307128E-2</v>
      </c>
      <c r="M12" s="31">
        <f t="shared" si="5"/>
        <v>-3.5831562681089432E-2</v>
      </c>
      <c r="N12" s="36"/>
      <c r="O12" s="28">
        <f t="shared" si="14"/>
        <v>259</v>
      </c>
      <c r="P12" s="6">
        <f t="shared" si="15"/>
        <v>127</v>
      </c>
      <c r="Q12" s="6">
        <f t="shared" si="6"/>
        <v>132</v>
      </c>
      <c r="R12" s="30">
        <f t="shared" si="7"/>
        <v>3.1373517786561264E-2</v>
      </c>
      <c r="S12" s="31">
        <f t="shared" si="8"/>
        <v>-3.2608695652173912E-2</v>
      </c>
      <c r="T12" s="30"/>
      <c r="U12" s="28">
        <f t="shared" si="16"/>
        <v>67</v>
      </c>
      <c r="V12" s="6">
        <f t="shared" si="9"/>
        <v>31</v>
      </c>
      <c r="W12" s="6">
        <f t="shared" si="10"/>
        <v>36</v>
      </c>
      <c r="X12" s="30">
        <f t="shared" si="11"/>
        <v>2.9107981220657279E-2</v>
      </c>
      <c r="Y12" s="31">
        <f t="shared" si="12"/>
        <v>-3.3802816901408447E-2</v>
      </c>
      <c r="Z12" s="30"/>
      <c r="AA12" s="37">
        <f t="shared" si="17"/>
        <v>75</v>
      </c>
      <c r="AB12" s="6">
        <v>41</v>
      </c>
      <c r="AC12" s="6">
        <v>34</v>
      </c>
      <c r="AD12" s="12"/>
      <c r="AE12" s="37">
        <f t="shared" si="18"/>
        <v>22</v>
      </c>
      <c r="AF12" s="6">
        <v>13</v>
      </c>
      <c r="AG12" s="6">
        <v>9</v>
      </c>
      <c r="AH12" s="12"/>
      <c r="AI12" s="37">
        <f t="shared" si="19"/>
        <v>43</v>
      </c>
      <c r="AJ12" s="6">
        <v>22</v>
      </c>
      <c r="AK12" s="6">
        <v>21</v>
      </c>
      <c r="AL12" s="57"/>
      <c r="AM12" s="56">
        <f t="shared" si="20"/>
        <v>921</v>
      </c>
      <c r="AN12" s="6">
        <v>473</v>
      </c>
      <c r="AO12" s="6">
        <v>448</v>
      </c>
      <c r="AP12" s="57"/>
      <c r="AQ12" s="56">
        <f t="shared" si="21"/>
        <v>496</v>
      </c>
      <c r="AR12" s="6">
        <v>266</v>
      </c>
      <c r="AS12" s="6">
        <v>230</v>
      </c>
      <c r="AT12" s="55"/>
      <c r="AU12" s="56">
        <f t="shared" si="22"/>
        <v>187</v>
      </c>
      <c r="AV12" s="6">
        <v>96</v>
      </c>
      <c r="AW12" s="6">
        <v>91</v>
      </c>
      <c r="AX12" s="57"/>
      <c r="AY12" s="56">
        <f t="shared" si="23"/>
        <v>0</v>
      </c>
      <c r="AZ12" s="6"/>
      <c r="BA12" s="6"/>
      <c r="BB12" s="57"/>
      <c r="BC12" s="56">
        <f t="shared" si="24"/>
        <v>4</v>
      </c>
      <c r="BD12" s="6">
        <v>2</v>
      </c>
      <c r="BE12" s="6">
        <v>2</v>
      </c>
      <c r="BF12" s="57"/>
      <c r="BG12" s="56">
        <f t="shared" si="25"/>
        <v>90</v>
      </c>
      <c r="BH12" s="6">
        <v>40</v>
      </c>
      <c r="BI12" s="6">
        <v>50</v>
      </c>
      <c r="BJ12" s="57"/>
      <c r="BK12" s="56">
        <f t="shared" si="26"/>
        <v>4</v>
      </c>
      <c r="BL12" s="6">
        <v>1</v>
      </c>
      <c r="BM12" s="6">
        <v>3</v>
      </c>
      <c r="BN12" s="57"/>
      <c r="BO12" s="56">
        <f t="shared" si="27"/>
        <v>8</v>
      </c>
      <c r="BP12" s="6">
        <v>5</v>
      </c>
      <c r="BQ12" s="6">
        <v>3</v>
      </c>
      <c r="BR12" s="57"/>
      <c r="BS12" s="56">
        <f t="shared" si="28"/>
        <v>10</v>
      </c>
      <c r="BT12" s="6">
        <v>5</v>
      </c>
      <c r="BU12" s="6">
        <v>5</v>
      </c>
      <c r="BV12" s="57"/>
      <c r="BW12" s="56">
        <f t="shared" si="29"/>
        <v>0</v>
      </c>
      <c r="BX12" s="6">
        <v>0</v>
      </c>
      <c r="BY12" s="6">
        <v>0</v>
      </c>
      <c r="BZ12" s="57"/>
      <c r="CA12" s="56">
        <f t="shared" si="30"/>
        <v>0</v>
      </c>
      <c r="CB12" s="6"/>
      <c r="CC12" s="6"/>
      <c r="CD12" s="57"/>
      <c r="CE12" s="56">
        <f t="shared" si="31"/>
        <v>45</v>
      </c>
      <c r="CF12" s="6">
        <v>20</v>
      </c>
      <c r="CG12" s="6">
        <v>25</v>
      </c>
    </row>
    <row r="13" spans="1:85" ht="14.45">
      <c r="B13" s="9" t="s">
        <v>26</v>
      </c>
      <c r="C13" s="21">
        <v>30221</v>
      </c>
      <c r="D13" s="6">
        <v>16503</v>
      </c>
      <c r="E13" s="6">
        <v>14760</v>
      </c>
      <c r="F13" s="47">
        <f t="shared" si="0"/>
        <v>4.5321227899619371E-2</v>
      </c>
      <c r="G13" s="25">
        <f t="shared" si="1"/>
        <v>-4.0534528497750827E-2</v>
      </c>
      <c r="H13" s="36"/>
      <c r="I13" s="28">
        <f t="shared" si="13"/>
        <v>1527</v>
      </c>
      <c r="J13" s="6">
        <f t="shared" si="2"/>
        <v>789</v>
      </c>
      <c r="K13" s="6">
        <f t="shared" si="3"/>
        <v>738</v>
      </c>
      <c r="L13" s="30">
        <f t="shared" si="4"/>
        <v>3.8101216920996717E-2</v>
      </c>
      <c r="M13" s="31">
        <f t="shared" si="5"/>
        <v>-3.5638400618118599E-2</v>
      </c>
      <c r="N13" s="36"/>
      <c r="O13" s="28">
        <f t="shared" si="14"/>
        <v>321</v>
      </c>
      <c r="P13" s="6">
        <f t="shared" si="15"/>
        <v>164</v>
      </c>
      <c r="Q13" s="6">
        <f t="shared" si="6"/>
        <v>157</v>
      </c>
      <c r="R13" s="30">
        <f t="shared" si="7"/>
        <v>4.0513833992094864E-2</v>
      </c>
      <c r="S13" s="31">
        <f t="shared" si="8"/>
        <v>-3.8784584980237152E-2</v>
      </c>
      <c r="T13" s="30"/>
      <c r="U13" s="28">
        <f t="shared" si="16"/>
        <v>102</v>
      </c>
      <c r="V13" s="6">
        <f t="shared" si="9"/>
        <v>58</v>
      </c>
      <c r="W13" s="6">
        <f t="shared" si="10"/>
        <v>44</v>
      </c>
      <c r="X13" s="30">
        <f t="shared" si="11"/>
        <v>5.4460093896713614E-2</v>
      </c>
      <c r="Y13" s="31">
        <f t="shared" si="12"/>
        <v>-4.1314553990610327E-2</v>
      </c>
      <c r="Z13" s="30"/>
      <c r="AA13" s="37">
        <f t="shared" si="17"/>
        <v>64</v>
      </c>
      <c r="AB13" s="6">
        <v>31</v>
      </c>
      <c r="AC13" s="6">
        <v>33</v>
      </c>
      <c r="AD13" s="12"/>
      <c r="AE13" s="37">
        <f t="shared" si="18"/>
        <v>43</v>
      </c>
      <c r="AF13" s="6">
        <v>21</v>
      </c>
      <c r="AG13" s="6">
        <v>22</v>
      </c>
      <c r="AH13" s="12"/>
      <c r="AI13" s="37">
        <f t="shared" si="19"/>
        <v>22</v>
      </c>
      <c r="AJ13" s="6">
        <v>12</v>
      </c>
      <c r="AK13" s="6">
        <v>10</v>
      </c>
      <c r="AL13" s="57"/>
      <c r="AM13" s="56">
        <f t="shared" si="20"/>
        <v>904</v>
      </c>
      <c r="AN13" s="6">
        <v>482</v>
      </c>
      <c r="AO13" s="6">
        <v>422</v>
      </c>
      <c r="AP13" s="57"/>
      <c r="AQ13" s="56">
        <f t="shared" si="21"/>
        <v>494</v>
      </c>
      <c r="AR13" s="6">
        <v>243</v>
      </c>
      <c r="AS13" s="6">
        <v>251</v>
      </c>
      <c r="AT13" s="55"/>
      <c r="AU13" s="56">
        <f t="shared" si="22"/>
        <v>259</v>
      </c>
      <c r="AV13" s="6">
        <v>133</v>
      </c>
      <c r="AW13" s="6">
        <v>126</v>
      </c>
      <c r="AX13" s="57"/>
      <c r="AY13" s="56">
        <f t="shared" si="23"/>
        <v>0</v>
      </c>
      <c r="AZ13" s="6"/>
      <c r="BA13" s="6"/>
      <c r="BB13" s="57"/>
      <c r="BC13" s="56">
        <f t="shared" si="24"/>
        <v>3</v>
      </c>
      <c r="BD13" s="6">
        <v>2</v>
      </c>
      <c r="BE13" s="6">
        <v>1</v>
      </c>
      <c r="BF13" s="57"/>
      <c r="BG13" s="56">
        <f t="shared" si="25"/>
        <v>102</v>
      </c>
      <c r="BH13" s="6">
        <v>50</v>
      </c>
      <c r="BI13" s="6">
        <v>52</v>
      </c>
      <c r="BJ13" s="57"/>
      <c r="BK13" s="56">
        <f t="shared" si="26"/>
        <v>14</v>
      </c>
      <c r="BL13" s="6">
        <v>6</v>
      </c>
      <c r="BM13" s="6">
        <v>8</v>
      </c>
      <c r="BN13" s="57"/>
      <c r="BO13" s="56">
        <f t="shared" si="27"/>
        <v>9</v>
      </c>
      <c r="BP13" s="6">
        <v>4</v>
      </c>
      <c r="BQ13" s="6">
        <v>5</v>
      </c>
      <c r="BR13" s="57"/>
      <c r="BS13" s="56">
        <f t="shared" si="28"/>
        <v>19</v>
      </c>
      <c r="BT13" s="6">
        <v>10</v>
      </c>
      <c r="BU13" s="6">
        <v>9</v>
      </c>
      <c r="BV13" s="57"/>
      <c r="BW13" s="56">
        <f t="shared" si="29"/>
        <v>1</v>
      </c>
      <c r="BX13" s="6">
        <v>1</v>
      </c>
      <c r="BY13" s="6">
        <v>0</v>
      </c>
      <c r="BZ13" s="57"/>
      <c r="CA13" s="56">
        <f t="shared" si="30"/>
        <v>0</v>
      </c>
      <c r="CB13" s="6"/>
      <c r="CC13" s="6"/>
      <c r="CD13" s="57"/>
      <c r="CE13" s="56">
        <f t="shared" si="31"/>
        <v>59</v>
      </c>
      <c r="CF13" s="6">
        <v>37</v>
      </c>
      <c r="CG13" s="6">
        <v>22</v>
      </c>
    </row>
    <row r="14" spans="1:85" ht="14.45">
      <c r="B14" s="9" t="s">
        <v>27</v>
      </c>
      <c r="C14" s="21">
        <v>28724</v>
      </c>
      <c r="D14" s="6">
        <v>17460</v>
      </c>
      <c r="E14" s="6">
        <v>14699</v>
      </c>
      <c r="F14" s="47">
        <f t="shared" si="0"/>
        <v>4.7949381271729638E-2</v>
      </c>
      <c r="G14" s="25">
        <f t="shared" si="1"/>
        <v>-4.0367007749894268E-2</v>
      </c>
      <c r="H14" s="36"/>
      <c r="I14" s="28">
        <f t="shared" si="13"/>
        <v>1596</v>
      </c>
      <c r="J14" s="6">
        <f t="shared" si="2"/>
        <v>839</v>
      </c>
      <c r="K14" s="6">
        <f t="shared" si="3"/>
        <v>757</v>
      </c>
      <c r="L14" s="30">
        <f t="shared" si="4"/>
        <v>4.0515742708132123E-2</v>
      </c>
      <c r="M14" s="31">
        <f t="shared" si="5"/>
        <v>-3.6555920417230055E-2</v>
      </c>
      <c r="N14" s="36"/>
      <c r="O14" s="28">
        <f t="shared" si="14"/>
        <v>377</v>
      </c>
      <c r="P14" s="6">
        <f t="shared" si="15"/>
        <v>212</v>
      </c>
      <c r="Q14" s="6">
        <f t="shared" si="6"/>
        <v>165</v>
      </c>
      <c r="R14" s="30">
        <f t="shared" si="7"/>
        <v>5.2371541501976288E-2</v>
      </c>
      <c r="S14" s="31">
        <f t="shared" si="8"/>
        <v>-4.0760869565217392E-2</v>
      </c>
      <c r="T14" s="30"/>
      <c r="U14" s="28">
        <f t="shared" si="16"/>
        <v>92</v>
      </c>
      <c r="V14" s="6">
        <f t="shared" si="9"/>
        <v>53</v>
      </c>
      <c r="W14" s="6">
        <f t="shared" si="10"/>
        <v>39</v>
      </c>
      <c r="X14" s="30">
        <f t="shared" si="11"/>
        <v>4.9765258215962442E-2</v>
      </c>
      <c r="Y14" s="31">
        <f t="shared" si="12"/>
        <v>-3.6619718309859155E-2</v>
      </c>
      <c r="Z14" s="30"/>
      <c r="AA14" s="37">
        <f t="shared" si="17"/>
        <v>71</v>
      </c>
      <c r="AB14" s="6">
        <v>34</v>
      </c>
      <c r="AC14" s="6">
        <v>37</v>
      </c>
      <c r="AD14" s="12"/>
      <c r="AE14" s="37">
        <f t="shared" si="18"/>
        <v>38</v>
      </c>
      <c r="AF14" s="6">
        <v>20</v>
      </c>
      <c r="AG14" s="6">
        <v>18</v>
      </c>
      <c r="AH14" s="12"/>
      <c r="AI14" s="37">
        <f t="shared" si="19"/>
        <v>23</v>
      </c>
      <c r="AJ14" s="6">
        <v>13</v>
      </c>
      <c r="AK14" s="6">
        <v>10</v>
      </c>
      <c r="AL14" s="57"/>
      <c r="AM14" s="56">
        <f t="shared" si="20"/>
        <v>921</v>
      </c>
      <c r="AN14" s="6">
        <v>506</v>
      </c>
      <c r="AO14" s="6">
        <v>415</v>
      </c>
      <c r="AP14" s="57"/>
      <c r="AQ14" s="56">
        <f t="shared" si="21"/>
        <v>543</v>
      </c>
      <c r="AR14" s="6">
        <v>266</v>
      </c>
      <c r="AS14" s="6">
        <v>277</v>
      </c>
      <c r="AT14" s="55"/>
      <c r="AU14" s="56">
        <f t="shared" si="22"/>
        <v>292</v>
      </c>
      <c r="AV14" s="6">
        <v>162</v>
      </c>
      <c r="AW14" s="6">
        <v>130</v>
      </c>
      <c r="AX14" s="57"/>
      <c r="AY14" s="56">
        <f t="shared" si="23"/>
        <v>0</v>
      </c>
      <c r="AZ14" s="6"/>
      <c r="BA14" s="6"/>
      <c r="BB14" s="57"/>
      <c r="BC14" s="56">
        <f t="shared" si="24"/>
        <v>0</v>
      </c>
      <c r="BD14" s="6">
        <v>0</v>
      </c>
      <c r="BE14" s="6">
        <v>0</v>
      </c>
      <c r="BF14" s="57"/>
      <c r="BG14" s="56">
        <f t="shared" si="25"/>
        <v>131</v>
      </c>
      <c r="BH14" s="6">
        <v>75</v>
      </c>
      <c r="BI14" s="6">
        <v>56</v>
      </c>
      <c r="BJ14" s="57"/>
      <c r="BK14" s="56">
        <f t="shared" si="26"/>
        <v>18</v>
      </c>
      <c r="BL14" s="6">
        <v>11</v>
      </c>
      <c r="BM14" s="6">
        <v>7</v>
      </c>
      <c r="BN14" s="57"/>
      <c r="BO14" s="56">
        <f t="shared" si="27"/>
        <v>13</v>
      </c>
      <c r="BP14" s="6">
        <v>6</v>
      </c>
      <c r="BQ14" s="6">
        <v>7</v>
      </c>
      <c r="BR14" s="57"/>
      <c r="BS14" s="56">
        <f t="shared" si="28"/>
        <v>15</v>
      </c>
      <c r="BT14" s="6">
        <v>8</v>
      </c>
      <c r="BU14" s="6">
        <v>7</v>
      </c>
      <c r="BV14" s="57"/>
      <c r="BW14" s="56">
        <f t="shared" si="29"/>
        <v>0</v>
      </c>
      <c r="BX14" s="6">
        <v>0</v>
      </c>
      <c r="BY14" s="6">
        <v>0</v>
      </c>
      <c r="BZ14" s="57"/>
      <c r="CA14" s="56">
        <f t="shared" si="30"/>
        <v>0</v>
      </c>
      <c r="CB14" s="6"/>
      <c r="CC14" s="6"/>
      <c r="CD14" s="57"/>
      <c r="CE14" s="56">
        <f t="shared" si="31"/>
        <v>46</v>
      </c>
      <c r="CF14" s="6">
        <v>28</v>
      </c>
      <c r="CG14" s="6">
        <v>18</v>
      </c>
    </row>
    <row r="15" spans="1:85" ht="14.45">
      <c r="B15" s="9" t="s">
        <v>28</v>
      </c>
      <c r="C15" s="21">
        <v>26066</v>
      </c>
      <c r="D15" s="6">
        <v>14795</v>
      </c>
      <c r="E15" s="6">
        <v>12685</v>
      </c>
      <c r="F15" s="47">
        <f t="shared" si="0"/>
        <v>4.0630646959635738E-2</v>
      </c>
      <c r="G15" s="25">
        <f t="shared" si="1"/>
        <v>-3.4836076828859704E-2</v>
      </c>
      <c r="H15" s="36"/>
      <c r="I15" s="28">
        <f t="shared" si="13"/>
        <v>1306</v>
      </c>
      <c r="J15" s="6">
        <f t="shared" si="2"/>
        <v>678</v>
      </c>
      <c r="K15" s="6">
        <f t="shared" si="3"/>
        <v>628</v>
      </c>
      <c r="L15" s="30">
        <f t="shared" si="4"/>
        <v>3.2740969673556115E-2</v>
      </c>
      <c r="M15" s="31">
        <f t="shared" si="5"/>
        <v>-3.0326443886420706E-2</v>
      </c>
      <c r="N15" s="36"/>
      <c r="O15" s="28">
        <f t="shared" si="14"/>
        <v>264</v>
      </c>
      <c r="P15" s="6">
        <f t="shared" si="15"/>
        <v>137</v>
      </c>
      <c r="Q15" s="6">
        <f t="shared" si="6"/>
        <v>127</v>
      </c>
      <c r="R15" s="30">
        <f t="shared" si="7"/>
        <v>3.384387351778656E-2</v>
      </c>
      <c r="S15" s="31">
        <f t="shared" si="8"/>
        <v>-3.1373517786561264E-2</v>
      </c>
      <c r="T15" s="30"/>
      <c r="U15" s="28">
        <f t="shared" si="16"/>
        <v>67</v>
      </c>
      <c r="V15" s="6">
        <f t="shared" si="9"/>
        <v>42</v>
      </c>
      <c r="W15" s="6">
        <f t="shared" si="10"/>
        <v>25</v>
      </c>
      <c r="X15" s="30">
        <f t="shared" si="11"/>
        <v>3.9436619718309862E-2</v>
      </c>
      <c r="Y15" s="31">
        <f t="shared" si="12"/>
        <v>-2.3474178403755867E-2</v>
      </c>
      <c r="Z15" s="30"/>
      <c r="AA15" s="37">
        <f t="shared" si="17"/>
        <v>70</v>
      </c>
      <c r="AB15" s="6">
        <v>35</v>
      </c>
      <c r="AC15" s="6">
        <v>35</v>
      </c>
      <c r="AD15" s="12"/>
      <c r="AE15" s="37">
        <f t="shared" si="18"/>
        <v>27</v>
      </c>
      <c r="AF15" s="6">
        <v>14</v>
      </c>
      <c r="AG15" s="6">
        <v>13</v>
      </c>
      <c r="AH15" s="12"/>
      <c r="AI15" s="37">
        <f t="shared" si="19"/>
        <v>25</v>
      </c>
      <c r="AJ15" s="6">
        <v>11</v>
      </c>
      <c r="AK15" s="6">
        <v>14</v>
      </c>
      <c r="AL15" s="57"/>
      <c r="AM15" s="56">
        <f t="shared" si="20"/>
        <v>704</v>
      </c>
      <c r="AN15" s="6">
        <v>386</v>
      </c>
      <c r="AO15" s="6">
        <v>318</v>
      </c>
      <c r="AP15" s="57"/>
      <c r="AQ15" s="56">
        <f t="shared" si="21"/>
        <v>480</v>
      </c>
      <c r="AR15" s="6">
        <v>232</v>
      </c>
      <c r="AS15" s="6">
        <v>248</v>
      </c>
      <c r="AT15" s="55"/>
      <c r="AU15" s="56">
        <f t="shared" si="22"/>
        <v>209</v>
      </c>
      <c r="AV15" s="6">
        <v>112</v>
      </c>
      <c r="AW15" s="6">
        <v>97</v>
      </c>
      <c r="AX15" s="57"/>
      <c r="AY15" s="56">
        <f t="shared" si="23"/>
        <v>0</v>
      </c>
      <c r="AZ15" s="6"/>
      <c r="BA15" s="6"/>
      <c r="BB15" s="57"/>
      <c r="BC15" s="56">
        <f t="shared" si="24"/>
        <v>1</v>
      </c>
      <c r="BD15" s="6">
        <v>1</v>
      </c>
      <c r="BE15" s="6">
        <v>0</v>
      </c>
      <c r="BF15" s="57"/>
      <c r="BG15" s="56">
        <f t="shared" si="25"/>
        <v>86</v>
      </c>
      <c r="BH15" s="6">
        <v>41</v>
      </c>
      <c r="BI15" s="6">
        <v>45</v>
      </c>
      <c r="BJ15" s="57"/>
      <c r="BK15" s="56">
        <f t="shared" si="26"/>
        <v>8</v>
      </c>
      <c r="BL15" s="6">
        <v>7</v>
      </c>
      <c r="BM15" s="6">
        <v>1</v>
      </c>
      <c r="BN15" s="57"/>
      <c r="BO15" s="56">
        <f t="shared" si="27"/>
        <v>7</v>
      </c>
      <c r="BP15" s="6">
        <v>4</v>
      </c>
      <c r="BQ15" s="6">
        <v>3</v>
      </c>
      <c r="BR15" s="57"/>
      <c r="BS15" s="56">
        <f t="shared" si="28"/>
        <v>15</v>
      </c>
      <c r="BT15" s="6">
        <v>5</v>
      </c>
      <c r="BU15" s="6">
        <v>10</v>
      </c>
      <c r="BV15" s="57"/>
      <c r="BW15" s="56">
        <f t="shared" si="29"/>
        <v>2</v>
      </c>
      <c r="BX15" s="6">
        <v>1</v>
      </c>
      <c r="BY15" s="6">
        <v>1</v>
      </c>
      <c r="BZ15" s="57"/>
      <c r="CA15" s="56">
        <f t="shared" si="30"/>
        <v>0</v>
      </c>
      <c r="CB15" s="6"/>
      <c r="CC15" s="6"/>
      <c r="CD15" s="57"/>
      <c r="CE15" s="56">
        <f t="shared" si="31"/>
        <v>35</v>
      </c>
      <c r="CF15" s="6">
        <v>25</v>
      </c>
      <c r="CG15" s="6">
        <v>10</v>
      </c>
    </row>
    <row r="16" spans="1:85" ht="14.45">
      <c r="B16" s="9" t="s">
        <v>29</v>
      </c>
      <c r="C16" s="21">
        <v>24616</v>
      </c>
      <c r="D16" s="6">
        <v>14232</v>
      </c>
      <c r="E16" s="6">
        <v>12508</v>
      </c>
      <c r="F16" s="47">
        <f t="shared" si="0"/>
        <v>3.9084512844172747E-2</v>
      </c>
      <c r="G16" s="25">
        <f t="shared" si="1"/>
        <v>-3.434999203589887E-2</v>
      </c>
      <c r="H16" s="36"/>
      <c r="I16" s="28">
        <f t="shared" si="13"/>
        <v>1366</v>
      </c>
      <c r="J16" s="6">
        <f t="shared" si="2"/>
        <v>664</v>
      </c>
      <c r="K16" s="6">
        <f t="shared" si="3"/>
        <v>702</v>
      </c>
      <c r="L16" s="30">
        <f t="shared" si="4"/>
        <v>3.2064902453158198E-2</v>
      </c>
      <c r="M16" s="31">
        <f t="shared" si="5"/>
        <v>-3.389994205138111E-2</v>
      </c>
      <c r="N16" s="36"/>
      <c r="O16" s="28">
        <f t="shared" si="14"/>
        <v>245</v>
      </c>
      <c r="P16" s="6">
        <f t="shared" si="15"/>
        <v>134</v>
      </c>
      <c r="Q16" s="6">
        <f t="shared" si="6"/>
        <v>111</v>
      </c>
      <c r="R16" s="30">
        <f t="shared" si="7"/>
        <v>3.3102766798418976E-2</v>
      </c>
      <c r="S16" s="31">
        <f t="shared" si="8"/>
        <v>-2.7420948616600792E-2</v>
      </c>
      <c r="T16" s="30"/>
      <c r="U16" s="28">
        <f t="shared" si="16"/>
        <v>63</v>
      </c>
      <c r="V16" s="6">
        <f t="shared" si="9"/>
        <v>30</v>
      </c>
      <c r="W16" s="6">
        <f t="shared" si="10"/>
        <v>33</v>
      </c>
      <c r="X16" s="30">
        <f t="shared" si="11"/>
        <v>2.8169014084507043E-2</v>
      </c>
      <c r="Y16" s="31">
        <f t="shared" si="12"/>
        <v>-3.0985915492957747E-2</v>
      </c>
      <c r="Z16" s="30"/>
      <c r="AA16" s="37">
        <f t="shared" si="17"/>
        <v>70</v>
      </c>
      <c r="AB16" s="6">
        <v>42</v>
      </c>
      <c r="AC16" s="6">
        <v>28</v>
      </c>
      <c r="AD16" s="12"/>
      <c r="AE16" s="37">
        <f t="shared" si="18"/>
        <v>28</v>
      </c>
      <c r="AF16" s="6">
        <v>15</v>
      </c>
      <c r="AG16" s="6">
        <v>13</v>
      </c>
      <c r="AH16" s="12"/>
      <c r="AI16" s="37">
        <f t="shared" si="19"/>
        <v>18</v>
      </c>
      <c r="AJ16" s="6">
        <v>11</v>
      </c>
      <c r="AK16" s="6">
        <v>7</v>
      </c>
      <c r="AL16" s="57"/>
      <c r="AM16" s="56">
        <f t="shared" si="20"/>
        <v>793</v>
      </c>
      <c r="AN16" s="6">
        <v>373</v>
      </c>
      <c r="AO16" s="6">
        <v>420</v>
      </c>
      <c r="AP16" s="57"/>
      <c r="AQ16" s="56">
        <f t="shared" si="21"/>
        <v>457</v>
      </c>
      <c r="AR16" s="6">
        <v>223</v>
      </c>
      <c r="AS16" s="6">
        <v>234</v>
      </c>
      <c r="AT16" s="55"/>
      <c r="AU16" s="56">
        <f t="shared" si="22"/>
        <v>199</v>
      </c>
      <c r="AV16" s="6">
        <v>113</v>
      </c>
      <c r="AW16" s="6">
        <v>86</v>
      </c>
      <c r="AX16" s="57"/>
      <c r="AY16" s="56">
        <f t="shared" si="23"/>
        <v>0</v>
      </c>
      <c r="AZ16" s="6"/>
      <c r="BA16" s="6"/>
      <c r="BB16" s="57"/>
      <c r="BC16" s="56">
        <f t="shared" si="24"/>
        <v>3</v>
      </c>
      <c r="BD16" s="6">
        <v>1</v>
      </c>
      <c r="BE16" s="6">
        <v>2</v>
      </c>
      <c r="BF16" s="57"/>
      <c r="BG16" s="56">
        <f t="shared" si="25"/>
        <v>67</v>
      </c>
      <c r="BH16" s="6">
        <v>31</v>
      </c>
      <c r="BI16" s="6">
        <v>36</v>
      </c>
      <c r="BJ16" s="57"/>
      <c r="BK16" s="56">
        <f t="shared" si="26"/>
        <v>7</v>
      </c>
      <c r="BL16" s="6">
        <v>2</v>
      </c>
      <c r="BM16" s="6">
        <v>5</v>
      </c>
      <c r="BN16" s="57"/>
      <c r="BO16" s="56">
        <f t="shared" si="27"/>
        <v>7</v>
      </c>
      <c r="BP16" s="6">
        <v>5</v>
      </c>
      <c r="BQ16" s="6">
        <v>2</v>
      </c>
      <c r="BR16" s="57"/>
      <c r="BS16" s="56">
        <f t="shared" si="28"/>
        <v>8</v>
      </c>
      <c r="BT16" s="6">
        <v>2</v>
      </c>
      <c r="BU16" s="6">
        <v>6</v>
      </c>
      <c r="BV16" s="57"/>
      <c r="BW16" s="56">
        <f t="shared" si="29"/>
        <v>2</v>
      </c>
      <c r="BX16" s="6">
        <v>2</v>
      </c>
      <c r="BY16" s="6">
        <v>0</v>
      </c>
      <c r="BZ16" s="57"/>
      <c r="CA16" s="56">
        <f t="shared" si="30"/>
        <v>0</v>
      </c>
      <c r="CB16" s="6"/>
      <c r="CC16" s="6"/>
      <c r="CD16" s="57"/>
      <c r="CE16" s="56">
        <f t="shared" si="31"/>
        <v>39</v>
      </c>
      <c r="CF16" s="6">
        <v>19</v>
      </c>
      <c r="CG16" s="6">
        <v>20</v>
      </c>
    </row>
    <row r="17" spans="1:85" ht="14.45">
      <c r="B17" s="9" t="s">
        <v>30</v>
      </c>
      <c r="C17" s="21">
        <v>23513</v>
      </c>
      <c r="D17" s="6">
        <v>12829</v>
      </c>
      <c r="E17" s="6">
        <v>11603</v>
      </c>
      <c r="F17" s="47">
        <f t="shared" si="0"/>
        <v>3.5231535643471909E-2</v>
      </c>
      <c r="G17" s="25">
        <f t="shared" si="1"/>
        <v>-3.1864643235731904E-2</v>
      </c>
      <c r="H17" s="36"/>
      <c r="I17" s="28">
        <f t="shared" si="13"/>
        <v>1304</v>
      </c>
      <c r="J17" s="6">
        <f t="shared" si="2"/>
        <v>632</v>
      </c>
      <c r="K17" s="6">
        <f t="shared" si="3"/>
        <v>672</v>
      </c>
      <c r="L17" s="30">
        <f t="shared" si="4"/>
        <v>3.0519605949391539E-2</v>
      </c>
      <c r="M17" s="31">
        <f t="shared" si="5"/>
        <v>-3.2451226579099865E-2</v>
      </c>
      <c r="N17" s="36"/>
      <c r="O17" s="28">
        <f t="shared" si="14"/>
        <v>207</v>
      </c>
      <c r="P17" s="6">
        <f t="shared" si="15"/>
        <v>112</v>
      </c>
      <c r="Q17" s="6">
        <f t="shared" si="6"/>
        <v>95</v>
      </c>
      <c r="R17" s="30">
        <f t="shared" si="7"/>
        <v>2.766798418972332E-2</v>
      </c>
      <c r="S17" s="31">
        <f t="shared" si="8"/>
        <v>-2.3468379446640316E-2</v>
      </c>
      <c r="T17" s="30"/>
      <c r="U17" s="28">
        <f t="shared" si="16"/>
        <v>63</v>
      </c>
      <c r="V17" s="6">
        <f t="shared" si="9"/>
        <v>40</v>
      </c>
      <c r="W17" s="6">
        <f t="shared" si="10"/>
        <v>23</v>
      </c>
      <c r="X17" s="30">
        <f t="shared" si="11"/>
        <v>3.7558685446009391E-2</v>
      </c>
      <c r="Y17" s="31">
        <f t="shared" si="12"/>
        <v>-2.1596244131455399E-2</v>
      </c>
      <c r="Z17" s="30"/>
      <c r="AA17" s="37">
        <f t="shared" si="17"/>
        <v>64</v>
      </c>
      <c r="AB17" s="6">
        <v>29</v>
      </c>
      <c r="AC17" s="6">
        <v>35</v>
      </c>
      <c r="AD17" s="12"/>
      <c r="AE17" s="37">
        <f t="shared" si="18"/>
        <v>25</v>
      </c>
      <c r="AF17" s="6">
        <v>13</v>
      </c>
      <c r="AG17" s="6">
        <v>12</v>
      </c>
      <c r="AH17" s="12"/>
      <c r="AI17" s="37">
        <f t="shared" si="19"/>
        <v>17</v>
      </c>
      <c r="AJ17" s="6">
        <v>8</v>
      </c>
      <c r="AK17" s="6">
        <v>9</v>
      </c>
      <c r="AL17" s="57"/>
      <c r="AM17" s="56">
        <f t="shared" si="20"/>
        <v>739</v>
      </c>
      <c r="AN17" s="6">
        <v>368</v>
      </c>
      <c r="AO17" s="6">
        <v>371</v>
      </c>
      <c r="AP17" s="57"/>
      <c r="AQ17" s="56">
        <f t="shared" si="21"/>
        <v>459</v>
      </c>
      <c r="AR17" s="6">
        <v>214</v>
      </c>
      <c r="AS17" s="6">
        <v>245</v>
      </c>
      <c r="AT17" s="55"/>
      <c r="AU17" s="56">
        <f t="shared" si="22"/>
        <v>168</v>
      </c>
      <c r="AV17" s="6">
        <v>89</v>
      </c>
      <c r="AW17" s="6">
        <v>79</v>
      </c>
      <c r="AX17" s="57"/>
      <c r="AY17" s="56">
        <f t="shared" si="23"/>
        <v>0</v>
      </c>
      <c r="AZ17" s="6"/>
      <c r="BA17" s="6"/>
      <c r="BB17" s="57"/>
      <c r="BC17" s="56">
        <f t="shared" si="24"/>
        <v>4</v>
      </c>
      <c r="BD17" s="6">
        <v>3</v>
      </c>
      <c r="BE17" s="6">
        <v>1</v>
      </c>
      <c r="BF17" s="57"/>
      <c r="BG17" s="56">
        <f t="shared" si="25"/>
        <v>57</v>
      </c>
      <c r="BH17" s="6">
        <v>35</v>
      </c>
      <c r="BI17" s="6">
        <v>22</v>
      </c>
      <c r="BJ17" s="57"/>
      <c r="BK17" s="56">
        <f t="shared" si="26"/>
        <v>9</v>
      </c>
      <c r="BL17" s="6">
        <v>5</v>
      </c>
      <c r="BM17" s="6">
        <v>4</v>
      </c>
      <c r="BN17" s="57"/>
      <c r="BO17" s="56">
        <f t="shared" si="27"/>
        <v>2</v>
      </c>
      <c r="BP17" s="6">
        <v>2</v>
      </c>
      <c r="BQ17" s="6">
        <v>0</v>
      </c>
      <c r="BR17" s="57"/>
      <c r="BS17" s="56">
        <f t="shared" si="28"/>
        <v>11</v>
      </c>
      <c r="BT17" s="6">
        <v>8</v>
      </c>
      <c r="BU17" s="6">
        <v>3</v>
      </c>
      <c r="BV17" s="57"/>
      <c r="BW17" s="56">
        <f t="shared" si="29"/>
        <v>0</v>
      </c>
      <c r="BX17" s="6">
        <v>0</v>
      </c>
      <c r="BY17" s="6">
        <v>0</v>
      </c>
      <c r="BZ17" s="57"/>
      <c r="CA17" s="56">
        <f t="shared" si="30"/>
        <v>0</v>
      </c>
      <c r="CB17" s="6"/>
      <c r="CC17" s="6"/>
      <c r="CD17" s="57"/>
      <c r="CE17" s="56">
        <f t="shared" si="31"/>
        <v>41</v>
      </c>
      <c r="CF17" s="6">
        <v>25</v>
      </c>
      <c r="CG17" s="6">
        <v>16</v>
      </c>
    </row>
    <row r="18" spans="1:85" ht="14.45">
      <c r="B18" s="9" t="s">
        <v>31</v>
      </c>
      <c r="C18" s="21">
        <v>21713</v>
      </c>
      <c r="D18" s="6">
        <v>11704</v>
      </c>
      <c r="E18" s="6">
        <v>10901</v>
      </c>
      <c r="F18" s="47">
        <f t="shared" si="0"/>
        <v>3.2142013654314072E-2</v>
      </c>
      <c r="G18" s="25">
        <f t="shared" si="1"/>
        <v>-2.9936781514497409E-2</v>
      </c>
      <c r="H18" s="36"/>
      <c r="I18" s="28">
        <f t="shared" si="13"/>
        <v>1299</v>
      </c>
      <c r="J18" s="6">
        <f t="shared" si="2"/>
        <v>631</v>
      </c>
      <c r="K18" s="6">
        <f t="shared" si="3"/>
        <v>668</v>
      </c>
      <c r="L18" s="30">
        <f t="shared" si="4"/>
        <v>3.0471315433648831E-2</v>
      </c>
      <c r="M18" s="31">
        <f t="shared" si="5"/>
        <v>-3.2258064516129031E-2</v>
      </c>
      <c r="N18" s="36"/>
      <c r="O18" s="28">
        <f t="shared" si="14"/>
        <v>233</v>
      </c>
      <c r="P18" s="6">
        <f t="shared" si="15"/>
        <v>128</v>
      </c>
      <c r="Q18" s="6">
        <f t="shared" si="6"/>
        <v>105</v>
      </c>
      <c r="R18" s="30">
        <f t="shared" si="7"/>
        <v>3.1620553359683792E-2</v>
      </c>
      <c r="S18" s="31">
        <f t="shared" si="8"/>
        <v>-2.5938735177865612E-2</v>
      </c>
      <c r="T18" s="30"/>
      <c r="U18" s="28">
        <f t="shared" si="16"/>
        <v>75</v>
      </c>
      <c r="V18" s="6">
        <f t="shared" si="9"/>
        <v>39</v>
      </c>
      <c r="W18" s="6">
        <f t="shared" si="10"/>
        <v>36</v>
      </c>
      <c r="X18" s="30">
        <f t="shared" si="11"/>
        <v>3.6619718309859155E-2</v>
      </c>
      <c r="Y18" s="31">
        <f t="shared" si="12"/>
        <v>-3.3802816901408447E-2</v>
      </c>
      <c r="Z18" s="30"/>
      <c r="AA18" s="37">
        <f t="shared" si="17"/>
        <v>77</v>
      </c>
      <c r="AB18" s="6">
        <v>36</v>
      </c>
      <c r="AC18" s="6">
        <v>41</v>
      </c>
      <c r="AD18" s="12"/>
      <c r="AE18" s="37">
        <f t="shared" si="18"/>
        <v>38</v>
      </c>
      <c r="AF18" s="6">
        <v>20</v>
      </c>
      <c r="AG18" s="6">
        <v>18</v>
      </c>
      <c r="AH18" s="12"/>
      <c r="AI18" s="37">
        <f t="shared" si="19"/>
        <v>25</v>
      </c>
      <c r="AJ18" s="6">
        <v>13</v>
      </c>
      <c r="AK18" s="6">
        <v>12</v>
      </c>
      <c r="AL18" s="57"/>
      <c r="AM18" s="56">
        <f t="shared" si="20"/>
        <v>754</v>
      </c>
      <c r="AN18" s="6">
        <v>364</v>
      </c>
      <c r="AO18" s="6">
        <v>390</v>
      </c>
      <c r="AP18" s="57"/>
      <c r="AQ18" s="56">
        <f t="shared" si="21"/>
        <v>405</v>
      </c>
      <c r="AR18" s="6">
        <v>198</v>
      </c>
      <c r="AS18" s="6">
        <v>207</v>
      </c>
      <c r="AT18" s="55"/>
      <c r="AU18" s="56">
        <f t="shared" si="22"/>
        <v>190</v>
      </c>
      <c r="AV18" s="6">
        <v>98</v>
      </c>
      <c r="AW18" s="6">
        <v>92</v>
      </c>
      <c r="AX18" s="57"/>
      <c r="AY18" s="56">
        <f t="shared" si="23"/>
        <v>0</v>
      </c>
      <c r="AZ18" s="6"/>
      <c r="BA18" s="6"/>
      <c r="BB18" s="57"/>
      <c r="BC18" s="56">
        <f t="shared" si="24"/>
        <v>3</v>
      </c>
      <c r="BD18" s="6">
        <v>2</v>
      </c>
      <c r="BE18" s="6">
        <v>1</v>
      </c>
      <c r="BF18" s="57"/>
      <c r="BG18" s="56">
        <f t="shared" si="25"/>
        <v>85</v>
      </c>
      <c r="BH18" s="6">
        <v>49</v>
      </c>
      <c r="BI18" s="6">
        <v>36</v>
      </c>
      <c r="BJ18" s="57"/>
      <c r="BK18" s="56">
        <f t="shared" si="26"/>
        <v>8</v>
      </c>
      <c r="BL18" s="6">
        <v>2</v>
      </c>
      <c r="BM18" s="6">
        <v>6</v>
      </c>
      <c r="BN18" s="57"/>
      <c r="BO18" s="56">
        <f t="shared" si="27"/>
        <v>14</v>
      </c>
      <c r="BP18" s="6">
        <v>7</v>
      </c>
      <c r="BQ18" s="6">
        <v>7</v>
      </c>
      <c r="BR18" s="57"/>
      <c r="BS18" s="56">
        <f t="shared" si="28"/>
        <v>23</v>
      </c>
      <c r="BT18" s="6">
        <v>12</v>
      </c>
      <c r="BU18" s="6">
        <v>11</v>
      </c>
      <c r="BV18" s="57"/>
      <c r="BW18" s="56">
        <f t="shared" si="29"/>
        <v>0</v>
      </c>
      <c r="BX18" s="6">
        <v>0</v>
      </c>
      <c r="BY18" s="6">
        <v>0</v>
      </c>
      <c r="BZ18" s="57"/>
      <c r="CA18" s="56">
        <f t="shared" si="30"/>
        <v>0</v>
      </c>
      <c r="CB18" s="6"/>
      <c r="CC18" s="6"/>
      <c r="CD18" s="57"/>
      <c r="CE18" s="56">
        <f t="shared" si="31"/>
        <v>30</v>
      </c>
      <c r="CF18" s="6">
        <v>18</v>
      </c>
      <c r="CG18" s="6">
        <v>12</v>
      </c>
    </row>
    <row r="19" spans="1:85" ht="14.45">
      <c r="B19" s="9" t="s">
        <v>32</v>
      </c>
      <c r="C19" s="21">
        <v>21958</v>
      </c>
      <c r="D19" s="6">
        <v>11254</v>
      </c>
      <c r="E19" s="6">
        <v>11374</v>
      </c>
      <c r="F19" s="47">
        <f t="shared" si="0"/>
        <v>3.0906204858650935E-2</v>
      </c>
      <c r="G19" s="25">
        <f t="shared" si="1"/>
        <v>-3.1235753870827773E-2</v>
      </c>
      <c r="H19" s="36"/>
      <c r="I19" s="28">
        <f t="shared" si="13"/>
        <v>1317</v>
      </c>
      <c r="J19" s="6">
        <f t="shared" si="2"/>
        <v>657</v>
      </c>
      <c r="K19" s="6">
        <f t="shared" si="3"/>
        <v>660</v>
      </c>
      <c r="L19" s="30">
        <f t="shared" si="4"/>
        <v>3.1726868842959242E-2</v>
      </c>
      <c r="M19" s="31">
        <f t="shared" si="5"/>
        <v>-3.1871740390187364E-2</v>
      </c>
      <c r="N19" s="36"/>
      <c r="O19" s="28">
        <f t="shared" si="14"/>
        <v>268</v>
      </c>
      <c r="P19" s="6">
        <f t="shared" si="15"/>
        <v>135</v>
      </c>
      <c r="Q19" s="6">
        <f t="shared" si="6"/>
        <v>133</v>
      </c>
      <c r="R19" s="30">
        <f t="shared" si="7"/>
        <v>3.3349802371541504E-2</v>
      </c>
      <c r="S19" s="31">
        <f t="shared" si="8"/>
        <v>-3.285573122529644E-2</v>
      </c>
      <c r="T19" s="30"/>
      <c r="U19" s="28">
        <f t="shared" si="16"/>
        <v>86</v>
      </c>
      <c r="V19" s="6">
        <f t="shared" si="9"/>
        <v>48</v>
      </c>
      <c r="W19" s="6">
        <f t="shared" si="10"/>
        <v>38</v>
      </c>
      <c r="X19" s="30">
        <f t="shared" si="11"/>
        <v>4.507042253521127E-2</v>
      </c>
      <c r="Y19" s="31">
        <f t="shared" si="12"/>
        <v>-3.5680751173708919E-2</v>
      </c>
      <c r="Z19" s="30"/>
      <c r="AA19" s="37">
        <f t="shared" si="17"/>
        <v>86</v>
      </c>
      <c r="AB19" s="6">
        <v>41</v>
      </c>
      <c r="AC19" s="6">
        <v>45</v>
      </c>
      <c r="AD19" s="12"/>
      <c r="AE19" s="37">
        <f t="shared" si="18"/>
        <v>46</v>
      </c>
      <c r="AF19" s="6">
        <v>22</v>
      </c>
      <c r="AG19" s="6">
        <v>24</v>
      </c>
      <c r="AH19" s="12"/>
      <c r="AI19" s="37">
        <f t="shared" si="19"/>
        <v>16</v>
      </c>
      <c r="AJ19" s="6">
        <v>7</v>
      </c>
      <c r="AK19" s="6">
        <v>9</v>
      </c>
      <c r="AL19" s="57"/>
      <c r="AM19" s="56">
        <f t="shared" si="20"/>
        <v>753</v>
      </c>
      <c r="AN19" s="6">
        <v>372</v>
      </c>
      <c r="AO19" s="6">
        <v>381</v>
      </c>
      <c r="AP19" s="57"/>
      <c r="AQ19" s="56">
        <f t="shared" si="21"/>
        <v>416</v>
      </c>
      <c r="AR19" s="6">
        <v>215</v>
      </c>
      <c r="AS19" s="6">
        <v>201</v>
      </c>
      <c r="AT19" s="55"/>
      <c r="AU19" s="56">
        <f t="shared" si="22"/>
        <v>209</v>
      </c>
      <c r="AV19" s="6">
        <v>113</v>
      </c>
      <c r="AW19" s="6">
        <v>96</v>
      </c>
      <c r="AX19" s="57"/>
      <c r="AY19" s="56">
        <f t="shared" si="23"/>
        <v>0</v>
      </c>
      <c r="AZ19" s="6"/>
      <c r="BA19" s="6"/>
      <c r="BB19" s="57"/>
      <c r="BC19" s="56">
        <f t="shared" si="24"/>
        <v>7</v>
      </c>
      <c r="BD19" s="6">
        <v>3</v>
      </c>
      <c r="BE19" s="6">
        <v>4</v>
      </c>
      <c r="BF19" s="57"/>
      <c r="BG19" s="56">
        <f t="shared" si="25"/>
        <v>99</v>
      </c>
      <c r="BH19" s="6">
        <v>46</v>
      </c>
      <c r="BI19" s="6">
        <v>53</v>
      </c>
      <c r="BJ19" s="57"/>
      <c r="BK19" s="56">
        <f t="shared" si="26"/>
        <v>10</v>
      </c>
      <c r="BL19" s="6">
        <v>4</v>
      </c>
      <c r="BM19" s="6">
        <v>6</v>
      </c>
      <c r="BN19" s="57"/>
      <c r="BO19" s="56">
        <f t="shared" si="27"/>
        <v>19</v>
      </c>
      <c r="BP19" s="6">
        <v>9</v>
      </c>
      <c r="BQ19" s="6">
        <v>10</v>
      </c>
      <c r="BR19" s="57"/>
      <c r="BS19" s="56">
        <f t="shared" si="28"/>
        <v>18</v>
      </c>
      <c r="BT19" s="6">
        <v>14</v>
      </c>
      <c r="BU19" s="6">
        <v>4</v>
      </c>
      <c r="BV19" s="57"/>
      <c r="BW19" s="56">
        <f t="shared" si="29"/>
        <v>0</v>
      </c>
      <c r="BX19" s="6">
        <v>0</v>
      </c>
      <c r="BY19" s="6">
        <v>0</v>
      </c>
      <c r="BZ19" s="57"/>
      <c r="CA19" s="56">
        <f t="shared" si="30"/>
        <v>0</v>
      </c>
      <c r="CB19" s="6"/>
      <c r="CC19" s="6"/>
      <c r="CD19" s="57"/>
      <c r="CE19" s="56">
        <f t="shared" si="31"/>
        <v>39</v>
      </c>
      <c r="CF19" s="6">
        <v>21</v>
      </c>
      <c r="CG19" s="6">
        <v>18</v>
      </c>
    </row>
    <row r="20" spans="1:85" ht="14.45">
      <c r="B20" s="9" t="s">
        <v>33</v>
      </c>
      <c r="C20" s="21">
        <v>20864</v>
      </c>
      <c r="D20" s="6">
        <v>10674</v>
      </c>
      <c r="E20" s="6">
        <v>10613</v>
      </c>
      <c r="F20" s="47">
        <f t="shared" si="0"/>
        <v>2.9313384633129561E-2</v>
      </c>
      <c r="G20" s="25">
        <f t="shared" si="1"/>
        <v>-2.9145863885273005E-2</v>
      </c>
      <c r="H20" s="36"/>
      <c r="I20" s="28">
        <f t="shared" si="13"/>
        <v>1242</v>
      </c>
      <c r="J20" s="6">
        <f t="shared" si="2"/>
        <v>609</v>
      </c>
      <c r="K20" s="6">
        <f t="shared" si="3"/>
        <v>633</v>
      </c>
      <c r="L20" s="30">
        <f t="shared" si="4"/>
        <v>2.9408924087309253E-2</v>
      </c>
      <c r="M20" s="31">
        <f t="shared" si="5"/>
        <v>-3.0567896465134248E-2</v>
      </c>
      <c r="N20" s="36"/>
      <c r="O20" s="28">
        <f t="shared" si="14"/>
        <v>280</v>
      </c>
      <c r="P20" s="6">
        <f t="shared" si="15"/>
        <v>144</v>
      </c>
      <c r="Q20" s="6">
        <f t="shared" si="6"/>
        <v>136</v>
      </c>
      <c r="R20" s="30">
        <f t="shared" si="7"/>
        <v>3.5573122529644272E-2</v>
      </c>
      <c r="S20" s="31">
        <f t="shared" si="8"/>
        <v>-3.3596837944664032E-2</v>
      </c>
      <c r="T20" s="30"/>
      <c r="U20" s="28">
        <f t="shared" si="16"/>
        <v>74</v>
      </c>
      <c r="V20" s="6">
        <f t="shared" si="9"/>
        <v>45</v>
      </c>
      <c r="W20" s="6">
        <f t="shared" si="10"/>
        <v>29</v>
      </c>
      <c r="X20" s="30">
        <f t="shared" si="11"/>
        <v>4.2253521126760563E-2</v>
      </c>
      <c r="Y20" s="31">
        <f t="shared" si="12"/>
        <v>-2.7230046948356807E-2</v>
      </c>
      <c r="Z20" s="30"/>
      <c r="AA20" s="37">
        <f t="shared" si="17"/>
        <v>76</v>
      </c>
      <c r="AB20" s="6">
        <v>40</v>
      </c>
      <c r="AC20" s="6">
        <v>36</v>
      </c>
      <c r="AD20" s="12"/>
      <c r="AE20" s="37">
        <f t="shared" si="18"/>
        <v>30</v>
      </c>
      <c r="AF20" s="6">
        <v>20</v>
      </c>
      <c r="AG20" s="6">
        <v>10</v>
      </c>
      <c r="AH20" s="12"/>
      <c r="AI20" s="37">
        <f t="shared" si="19"/>
        <v>21</v>
      </c>
      <c r="AJ20" s="6">
        <v>10</v>
      </c>
      <c r="AK20" s="6">
        <v>11</v>
      </c>
      <c r="AL20" s="57"/>
      <c r="AM20" s="56">
        <f t="shared" si="20"/>
        <v>719</v>
      </c>
      <c r="AN20" s="6">
        <v>352</v>
      </c>
      <c r="AO20" s="6">
        <v>367</v>
      </c>
      <c r="AP20" s="57"/>
      <c r="AQ20" s="56">
        <f t="shared" si="21"/>
        <v>396</v>
      </c>
      <c r="AR20" s="6">
        <v>187</v>
      </c>
      <c r="AS20" s="6">
        <v>209</v>
      </c>
      <c r="AT20" s="55"/>
      <c r="AU20" s="56">
        <f t="shared" si="22"/>
        <v>194</v>
      </c>
      <c r="AV20" s="6">
        <v>109</v>
      </c>
      <c r="AW20" s="6">
        <v>85</v>
      </c>
      <c r="AX20" s="57"/>
      <c r="AY20" s="56">
        <f t="shared" si="23"/>
        <v>0</v>
      </c>
      <c r="AZ20" s="6"/>
      <c r="BA20" s="6"/>
      <c r="BB20" s="57"/>
      <c r="BC20" s="56">
        <f t="shared" si="24"/>
        <v>5</v>
      </c>
      <c r="BD20" s="6">
        <v>3</v>
      </c>
      <c r="BE20" s="6">
        <v>2</v>
      </c>
      <c r="BF20" s="57"/>
      <c r="BG20" s="56">
        <f t="shared" si="25"/>
        <v>119</v>
      </c>
      <c r="BH20" s="6">
        <v>56</v>
      </c>
      <c r="BI20" s="6">
        <v>63</v>
      </c>
      <c r="BJ20" s="57"/>
      <c r="BK20" s="56">
        <f t="shared" si="26"/>
        <v>9</v>
      </c>
      <c r="BL20" s="6">
        <v>8</v>
      </c>
      <c r="BM20" s="6">
        <v>1</v>
      </c>
      <c r="BN20" s="57"/>
      <c r="BO20" s="56">
        <f t="shared" si="27"/>
        <v>16</v>
      </c>
      <c r="BP20" s="6">
        <v>10</v>
      </c>
      <c r="BQ20" s="6">
        <v>6</v>
      </c>
      <c r="BR20" s="57"/>
      <c r="BS20" s="56">
        <f t="shared" si="28"/>
        <v>12</v>
      </c>
      <c r="BT20" s="6">
        <v>6</v>
      </c>
      <c r="BU20" s="6">
        <v>6</v>
      </c>
      <c r="BV20" s="57"/>
      <c r="BW20" s="56">
        <f t="shared" si="29"/>
        <v>1</v>
      </c>
      <c r="BX20" s="6">
        <v>0</v>
      </c>
      <c r="BY20" s="6">
        <v>1</v>
      </c>
      <c r="BZ20" s="57"/>
      <c r="CA20" s="56">
        <f t="shared" si="30"/>
        <v>0</v>
      </c>
      <c r="CB20" s="6"/>
      <c r="CC20" s="6"/>
      <c r="CD20" s="57"/>
      <c r="CE20" s="56">
        <f t="shared" si="31"/>
        <v>36</v>
      </c>
      <c r="CF20" s="6">
        <v>21</v>
      </c>
      <c r="CG20" s="6">
        <v>15</v>
      </c>
    </row>
    <row r="21" spans="1:85" ht="14.45">
      <c r="B21" s="9" t="s">
        <v>34</v>
      </c>
      <c r="C21" s="21">
        <v>17415</v>
      </c>
      <c r="D21" s="6">
        <v>9355</v>
      </c>
      <c r="E21" s="6">
        <v>9344</v>
      </c>
      <c r="F21" s="47">
        <f t="shared" si="0"/>
        <v>2.5691091740952507E-2</v>
      </c>
      <c r="G21" s="25">
        <f t="shared" si="1"/>
        <v>-2.5660883081502963E-2</v>
      </c>
      <c r="H21" s="36"/>
      <c r="I21" s="28">
        <f t="shared" si="13"/>
        <v>1098</v>
      </c>
      <c r="J21" s="6">
        <f t="shared" si="2"/>
        <v>563</v>
      </c>
      <c r="K21" s="6">
        <f t="shared" si="3"/>
        <v>535</v>
      </c>
      <c r="L21" s="30">
        <f t="shared" si="4"/>
        <v>2.7187560363144677E-2</v>
      </c>
      <c r="M21" s="31">
        <f t="shared" si="5"/>
        <v>-2.5835425922348852E-2</v>
      </c>
      <c r="N21" s="36"/>
      <c r="O21" s="28">
        <f t="shared" si="14"/>
        <v>232</v>
      </c>
      <c r="P21" s="6">
        <f t="shared" si="15"/>
        <v>134</v>
      </c>
      <c r="Q21" s="6">
        <f t="shared" si="6"/>
        <v>98</v>
      </c>
      <c r="R21" s="30">
        <f t="shared" si="7"/>
        <v>3.3102766798418976E-2</v>
      </c>
      <c r="S21" s="31">
        <f t="shared" si="8"/>
        <v>-2.4209486166007904E-2</v>
      </c>
      <c r="T21" s="30"/>
      <c r="U21" s="28">
        <f t="shared" si="16"/>
        <v>76</v>
      </c>
      <c r="V21" s="6">
        <f t="shared" si="9"/>
        <v>45</v>
      </c>
      <c r="W21" s="6">
        <f t="shared" si="10"/>
        <v>31</v>
      </c>
      <c r="X21" s="30">
        <f t="shared" si="11"/>
        <v>4.2253521126760563E-2</v>
      </c>
      <c r="Y21" s="31">
        <f t="shared" si="12"/>
        <v>-2.9107981220657279E-2</v>
      </c>
      <c r="Z21" s="30"/>
      <c r="AA21" s="37">
        <f t="shared" si="17"/>
        <v>64</v>
      </c>
      <c r="AB21" s="6">
        <v>37</v>
      </c>
      <c r="AC21" s="6">
        <v>27</v>
      </c>
      <c r="AD21" s="12"/>
      <c r="AE21" s="37">
        <f t="shared" si="18"/>
        <v>22</v>
      </c>
      <c r="AF21" s="6">
        <v>11</v>
      </c>
      <c r="AG21" s="6">
        <v>11</v>
      </c>
      <c r="AH21" s="12"/>
      <c r="AI21" s="37">
        <f t="shared" si="19"/>
        <v>16</v>
      </c>
      <c r="AJ21" s="6">
        <v>10</v>
      </c>
      <c r="AK21" s="6">
        <v>6</v>
      </c>
      <c r="AL21" s="57"/>
      <c r="AM21" s="56">
        <f t="shared" si="20"/>
        <v>641</v>
      </c>
      <c r="AN21" s="6">
        <v>326</v>
      </c>
      <c r="AO21" s="6">
        <v>315</v>
      </c>
      <c r="AP21" s="57"/>
      <c r="AQ21" s="56">
        <f t="shared" si="21"/>
        <v>355</v>
      </c>
      <c r="AR21" s="6">
        <v>179</v>
      </c>
      <c r="AS21" s="6">
        <v>176</v>
      </c>
      <c r="AT21" s="55"/>
      <c r="AU21" s="56">
        <f t="shared" si="22"/>
        <v>176</v>
      </c>
      <c r="AV21" s="6">
        <v>98</v>
      </c>
      <c r="AW21" s="6">
        <v>78</v>
      </c>
      <c r="AX21" s="57"/>
      <c r="AY21" s="56">
        <f t="shared" si="23"/>
        <v>0</v>
      </c>
      <c r="AZ21" s="6"/>
      <c r="BA21" s="6"/>
      <c r="BB21" s="57"/>
      <c r="BC21" s="56">
        <f t="shared" si="24"/>
        <v>4</v>
      </c>
      <c r="BD21" s="6">
        <v>2</v>
      </c>
      <c r="BE21" s="6">
        <v>2</v>
      </c>
      <c r="BF21" s="57"/>
      <c r="BG21" s="56">
        <f t="shared" si="25"/>
        <v>89</v>
      </c>
      <c r="BH21" s="6">
        <v>57</v>
      </c>
      <c r="BI21" s="6">
        <v>32</v>
      </c>
      <c r="BJ21" s="57"/>
      <c r="BK21" s="56">
        <f t="shared" si="26"/>
        <v>8</v>
      </c>
      <c r="BL21" s="6">
        <v>4</v>
      </c>
      <c r="BM21" s="6">
        <v>4</v>
      </c>
      <c r="BN21" s="57"/>
      <c r="BO21" s="56">
        <f t="shared" si="27"/>
        <v>22</v>
      </c>
      <c r="BP21" s="6">
        <v>16</v>
      </c>
      <c r="BQ21" s="6">
        <v>6</v>
      </c>
      <c r="BR21" s="57"/>
      <c r="BS21" s="56">
        <f t="shared" si="28"/>
        <v>6</v>
      </c>
      <c r="BT21" s="6">
        <v>3</v>
      </c>
      <c r="BU21" s="6">
        <v>3</v>
      </c>
      <c r="BV21" s="57"/>
      <c r="BW21" s="56">
        <f t="shared" si="29"/>
        <v>1</v>
      </c>
      <c r="BX21" s="6">
        <v>0</v>
      </c>
      <c r="BY21" s="6">
        <v>1</v>
      </c>
      <c r="BZ21" s="57"/>
      <c r="CA21" s="56">
        <f t="shared" si="30"/>
        <v>0</v>
      </c>
      <c r="CB21" s="6"/>
      <c r="CC21" s="6"/>
      <c r="CD21" s="57"/>
      <c r="CE21" s="56">
        <f t="shared" si="31"/>
        <v>39</v>
      </c>
      <c r="CF21" s="6">
        <v>22</v>
      </c>
      <c r="CG21" s="6">
        <v>17</v>
      </c>
    </row>
    <row r="22" spans="1:85" ht="14.45">
      <c r="B22" s="9" t="s">
        <v>35</v>
      </c>
      <c r="C22" s="21">
        <v>14168</v>
      </c>
      <c r="D22" s="6">
        <v>7530</v>
      </c>
      <c r="E22" s="6">
        <v>7593</v>
      </c>
      <c r="F22" s="47">
        <f t="shared" si="0"/>
        <v>2.0679200514096458E-2</v>
      </c>
      <c r="G22" s="25">
        <f t="shared" si="1"/>
        <v>-2.0852213745489297E-2</v>
      </c>
      <c r="H22" s="36"/>
      <c r="I22" s="28">
        <f t="shared" si="13"/>
        <v>937</v>
      </c>
      <c r="J22" s="6">
        <f t="shared" si="2"/>
        <v>440</v>
      </c>
      <c r="K22" s="6">
        <f t="shared" si="3"/>
        <v>497</v>
      </c>
      <c r="L22" s="30">
        <f t="shared" si="4"/>
        <v>2.1247826926791578E-2</v>
      </c>
      <c r="M22" s="31">
        <f t="shared" si="5"/>
        <v>-2.4000386324125943E-2</v>
      </c>
      <c r="N22" s="36"/>
      <c r="O22" s="28">
        <f t="shared" si="14"/>
        <v>177</v>
      </c>
      <c r="P22" s="6">
        <f t="shared" si="15"/>
        <v>91</v>
      </c>
      <c r="Q22" s="6">
        <f t="shared" si="6"/>
        <v>86</v>
      </c>
      <c r="R22" s="30">
        <f t="shared" si="7"/>
        <v>2.2480237154150196E-2</v>
      </c>
      <c r="S22" s="31">
        <f t="shared" si="8"/>
        <v>-2.1245059288537548E-2</v>
      </c>
      <c r="T22" s="30"/>
      <c r="U22" s="28">
        <f t="shared" si="16"/>
        <v>55</v>
      </c>
      <c r="V22" s="6">
        <f t="shared" si="9"/>
        <v>29</v>
      </c>
      <c r="W22" s="6">
        <f t="shared" si="10"/>
        <v>26</v>
      </c>
      <c r="X22" s="30">
        <f t="shared" si="11"/>
        <v>2.7230046948356807E-2</v>
      </c>
      <c r="Y22" s="31">
        <f t="shared" si="12"/>
        <v>-2.4413145539906103E-2</v>
      </c>
      <c r="Z22" s="30"/>
      <c r="AA22" s="37">
        <f t="shared" si="17"/>
        <v>53</v>
      </c>
      <c r="AB22" s="6">
        <v>25</v>
      </c>
      <c r="AC22" s="6">
        <v>28</v>
      </c>
      <c r="AD22" s="12"/>
      <c r="AE22" s="37">
        <f t="shared" si="18"/>
        <v>18</v>
      </c>
      <c r="AF22" s="6">
        <v>8</v>
      </c>
      <c r="AG22" s="6">
        <v>10</v>
      </c>
      <c r="AH22" s="12"/>
      <c r="AI22" s="37">
        <f t="shared" si="19"/>
        <v>23</v>
      </c>
      <c r="AJ22" s="6">
        <v>6</v>
      </c>
      <c r="AK22" s="6">
        <v>17</v>
      </c>
      <c r="AL22" s="57"/>
      <c r="AM22" s="56">
        <f t="shared" si="20"/>
        <v>592</v>
      </c>
      <c r="AN22" s="6">
        <v>275</v>
      </c>
      <c r="AO22" s="6">
        <v>317</v>
      </c>
      <c r="AP22" s="57"/>
      <c r="AQ22" s="56">
        <f t="shared" si="21"/>
        <v>251</v>
      </c>
      <c r="AR22" s="6">
        <v>126</v>
      </c>
      <c r="AS22" s="6">
        <v>125</v>
      </c>
      <c r="AT22" s="55"/>
      <c r="AU22" s="56">
        <f t="shared" si="22"/>
        <v>132</v>
      </c>
      <c r="AV22" s="6">
        <v>67</v>
      </c>
      <c r="AW22" s="6">
        <v>65</v>
      </c>
      <c r="AX22" s="57"/>
      <c r="AY22" s="56">
        <f t="shared" si="23"/>
        <v>0</v>
      </c>
      <c r="AZ22" s="6"/>
      <c r="BA22" s="6"/>
      <c r="BB22" s="57"/>
      <c r="BC22" s="56">
        <f t="shared" si="24"/>
        <v>8</v>
      </c>
      <c r="BD22" s="6">
        <v>4</v>
      </c>
      <c r="BE22" s="6">
        <v>4</v>
      </c>
      <c r="BF22" s="57"/>
      <c r="BG22" s="56">
        <f t="shared" si="25"/>
        <v>70</v>
      </c>
      <c r="BH22" s="6">
        <v>37</v>
      </c>
      <c r="BI22" s="6">
        <v>33</v>
      </c>
      <c r="BJ22" s="57"/>
      <c r="BK22" s="56">
        <f t="shared" si="26"/>
        <v>6</v>
      </c>
      <c r="BL22" s="6">
        <v>4</v>
      </c>
      <c r="BM22" s="6">
        <v>2</v>
      </c>
      <c r="BN22" s="57"/>
      <c r="BO22" s="56">
        <f t="shared" si="27"/>
        <v>13</v>
      </c>
      <c r="BP22" s="6">
        <v>6</v>
      </c>
      <c r="BQ22" s="6">
        <v>7</v>
      </c>
      <c r="BR22" s="57"/>
      <c r="BS22" s="56">
        <f t="shared" si="28"/>
        <v>14</v>
      </c>
      <c r="BT22" s="6">
        <v>7</v>
      </c>
      <c r="BU22" s="6">
        <v>7</v>
      </c>
      <c r="BV22" s="57"/>
      <c r="BW22" s="56">
        <f t="shared" si="29"/>
        <v>0</v>
      </c>
      <c r="BX22" s="6">
        <v>0</v>
      </c>
      <c r="BY22" s="6">
        <v>0</v>
      </c>
      <c r="BZ22" s="57"/>
      <c r="CA22" s="56">
        <f t="shared" si="30"/>
        <v>0</v>
      </c>
      <c r="CB22" s="6"/>
      <c r="CC22" s="6"/>
      <c r="CD22" s="57"/>
      <c r="CE22" s="56">
        <f t="shared" si="31"/>
        <v>22</v>
      </c>
      <c r="CF22" s="6">
        <v>12</v>
      </c>
      <c r="CG22" s="6">
        <v>10</v>
      </c>
    </row>
    <row r="23" spans="1:85" ht="14.45">
      <c r="B23" s="9" t="s">
        <v>36</v>
      </c>
      <c r="C23" s="21">
        <v>9981</v>
      </c>
      <c r="D23" s="6">
        <v>5425</v>
      </c>
      <c r="E23" s="6">
        <v>5672</v>
      </c>
      <c r="F23" s="47">
        <f t="shared" si="0"/>
        <v>1.4898361592161128E-2</v>
      </c>
      <c r="G23" s="25">
        <f t="shared" si="1"/>
        <v>-1.5576683308891781E-2</v>
      </c>
      <c r="H23" s="36"/>
      <c r="I23" s="28">
        <f t="shared" si="13"/>
        <v>690</v>
      </c>
      <c r="J23" s="6">
        <f t="shared" si="2"/>
        <v>335</v>
      </c>
      <c r="K23" s="6">
        <f t="shared" si="3"/>
        <v>355</v>
      </c>
      <c r="L23" s="30">
        <f t="shared" si="4"/>
        <v>1.6177322773807224E-2</v>
      </c>
      <c r="M23" s="31">
        <f t="shared" si="5"/>
        <v>-1.7143133088661389E-2</v>
      </c>
      <c r="N23" s="36"/>
      <c r="O23" s="28">
        <f t="shared" si="14"/>
        <v>143</v>
      </c>
      <c r="P23" s="6">
        <f t="shared" si="15"/>
        <v>74</v>
      </c>
      <c r="Q23" s="6">
        <f t="shared" si="6"/>
        <v>69</v>
      </c>
      <c r="R23" s="30">
        <f t="shared" si="7"/>
        <v>1.8280632411067192E-2</v>
      </c>
      <c r="S23" s="31">
        <f t="shared" si="8"/>
        <v>-1.7045454545454544E-2</v>
      </c>
      <c r="T23" s="30"/>
      <c r="U23" s="28">
        <f t="shared" si="16"/>
        <v>42</v>
      </c>
      <c r="V23" s="6">
        <f t="shared" si="9"/>
        <v>27</v>
      </c>
      <c r="W23" s="6">
        <f t="shared" si="10"/>
        <v>15</v>
      </c>
      <c r="X23" s="30">
        <f t="shared" si="11"/>
        <v>2.5352112676056339E-2</v>
      </c>
      <c r="Y23" s="31">
        <f t="shared" si="12"/>
        <v>-1.4084507042253521E-2</v>
      </c>
      <c r="Z23" s="30"/>
      <c r="AA23" s="37">
        <f t="shared" si="17"/>
        <v>29</v>
      </c>
      <c r="AB23" s="6">
        <v>17</v>
      </c>
      <c r="AC23" s="6">
        <v>12</v>
      </c>
      <c r="AD23" s="12"/>
      <c r="AE23" s="37">
        <f t="shared" si="18"/>
        <v>13</v>
      </c>
      <c r="AF23" s="6">
        <v>7</v>
      </c>
      <c r="AG23" s="6">
        <v>6</v>
      </c>
      <c r="AH23" s="12"/>
      <c r="AI23" s="37">
        <f t="shared" si="19"/>
        <v>21</v>
      </c>
      <c r="AJ23" s="6">
        <v>11</v>
      </c>
      <c r="AK23" s="6">
        <v>10</v>
      </c>
      <c r="AL23" s="57"/>
      <c r="AM23" s="56">
        <f t="shared" si="20"/>
        <v>465</v>
      </c>
      <c r="AN23" s="6">
        <v>223</v>
      </c>
      <c r="AO23" s="6">
        <v>242</v>
      </c>
      <c r="AP23" s="57"/>
      <c r="AQ23" s="56">
        <f t="shared" si="21"/>
        <v>162</v>
      </c>
      <c r="AR23" s="6">
        <v>77</v>
      </c>
      <c r="AS23" s="6">
        <v>85</v>
      </c>
      <c r="AT23" s="55"/>
      <c r="AU23" s="56">
        <f t="shared" si="22"/>
        <v>115</v>
      </c>
      <c r="AV23" s="6">
        <v>59</v>
      </c>
      <c r="AW23" s="6">
        <v>56</v>
      </c>
      <c r="AX23" s="57"/>
      <c r="AY23" s="56">
        <f t="shared" si="23"/>
        <v>0</v>
      </c>
      <c r="AZ23" s="6"/>
      <c r="BA23" s="6"/>
      <c r="BB23" s="57"/>
      <c r="BC23" s="56">
        <f t="shared" si="24"/>
        <v>7</v>
      </c>
      <c r="BD23" s="6">
        <v>4</v>
      </c>
      <c r="BE23" s="6">
        <v>3</v>
      </c>
      <c r="BF23" s="57"/>
      <c r="BG23" s="56">
        <f t="shared" si="25"/>
        <v>43</v>
      </c>
      <c r="BH23" s="6">
        <v>26</v>
      </c>
      <c r="BI23" s="6">
        <v>17</v>
      </c>
      <c r="BJ23" s="57"/>
      <c r="BK23" s="56">
        <f t="shared" si="26"/>
        <v>1</v>
      </c>
      <c r="BL23" s="6">
        <v>1</v>
      </c>
      <c r="BM23" s="6">
        <v>0</v>
      </c>
      <c r="BN23" s="57"/>
      <c r="BO23" s="56">
        <f t="shared" si="27"/>
        <v>4</v>
      </c>
      <c r="BP23" s="6">
        <v>2</v>
      </c>
      <c r="BQ23" s="6">
        <v>2</v>
      </c>
      <c r="BR23" s="57"/>
      <c r="BS23" s="56">
        <f t="shared" si="28"/>
        <v>16</v>
      </c>
      <c r="BT23" s="6">
        <v>11</v>
      </c>
      <c r="BU23" s="6">
        <v>5</v>
      </c>
      <c r="BV23" s="57"/>
      <c r="BW23" s="56">
        <f t="shared" si="29"/>
        <v>1</v>
      </c>
      <c r="BX23" s="6">
        <v>1</v>
      </c>
      <c r="BY23" s="6">
        <v>0</v>
      </c>
      <c r="BZ23" s="57"/>
      <c r="CA23" s="56">
        <f t="shared" si="30"/>
        <v>0</v>
      </c>
      <c r="CB23" s="6"/>
      <c r="CC23" s="6"/>
      <c r="CD23" s="57"/>
      <c r="CE23" s="56">
        <f t="shared" si="31"/>
        <v>20</v>
      </c>
      <c r="CF23" s="6">
        <v>12</v>
      </c>
      <c r="CG23" s="6">
        <v>8</v>
      </c>
    </row>
    <row r="24" spans="1:85" ht="14.45">
      <c r="B24" s="9" t="s">
        <v>37</v>
      </c>
      <c r="C24" s="21">
        <v>6245</v>
      </c>
      <c r="D24" s="6">
        <v>3129</v>
      </c>
      <c r="E24" s="6">
        <v>3601</v>
      </c>
      <c r="F24" s="47">
        <f t="shared" si="0"/>
        <v>8.592990492510999E-3</v>
      </c>
      <c r="G24" s="25">
        <f t="shared" si="1"/>
        <v>-9.8892166070732208E-3</v>
      </c>
      <c r="H24" s="36"/>
      <c r="I24" s="28">
        <f t="shared" si="13"/>
        <v>393</v>
      </c>
      <c r="J24" s="6">
        <f t="shared" si="2"/>
        <v>187</v>
      </c>
      <c r="K24" s="6">
        <f t="shared" si="3"/>
        <v>206</v>
      </c>
      <c r="L24" s="30">
        <f t="shared" si="4"/>
        <v>9.0303264438864207E-3</v>
      </c>
      <c r="M24" s="31">
        <f t="shared" si="5"/>
        <v>-9.9478462429978751E-3</v>
      </c>
      <c r="N24" s="36"/>
      <c r="O24" s="28">
        <f t="shared" si="14"/>
        <v>88</v>
      </c>
      <c r="P24" s="6">
        <f t="shared" si="15"/>
        <v>45</v>
      </c>
      <c r="Q24" s="6">
        <f t="shared" si="6"/>
        <v>43</v>
      </c>
      <c r="R24" s="30">
        <f t="shared" si="7"/>
        <v>1.1116600790513834E-2</v>
      </c>
      <c r="S24" s="31">
        <f t="shared" si="8"/>
        <v>-1.0622529644268774E-2</v>
      </c>
      <c r="T24" s="30"/>
      <c r="U24" s="28">
        <f t="shared" si="16"/>
        <v>31</v>
      </c>
      <c r="V24" s="6">
        <f t="shared" si="9"/>
        <v>16</v>
      </c>
      <c r="W24" s="6">
        <f t="shared" si="10"/>
        <v>15</v>
      </c>
      <c r="X24" s="30">
        <f t="shared" si="11"/>
        <v>1.5023474178403756E-2</v>
      </c>
      <c r="Y24" s="31">
        <f t="shared" si="12"/>
        <v>-1.4084507042253521E-2</v>
      </c>
      <c r="Z24" s="30"/>
      <c r="AA24" s="37">
        <f t="shared" si="17"/>
        <v>12</v>
      </c>
      <c r="AB24" s="6">
        <v>4</v>
      </c>
      <c r="AC24" s="6">
        <v>8</v>
      </c>
      <c r="AD24" s="12"/>
      <c r="AE24" s="37">
        <f t="shared" si="18"/>
        <v>5</v>
      </c>
      <c r="AF24" s="6">
        <v>4</v>
      </c>
      <c r="AG24" s="6">
        <v>1</v>
      </c>
      <c r="AH24" s="12"/>
      <c r="AI24" s="37">
        <f t="shared" si="19"/>
        <v>12</v>
      </c>
      <c r="AJ24" s="6">
        <v>7</v>
      </c>
      <c r="AK24" s="6">
        <v>5</v>
      </c>
      <c r="AL24" s="57"/>
      <c r="AM24" s="56">
        <f t="shared" si="20"/>
        <v>259</v>
      </c>
      <c r="AN24" s="6">
        <v>122</v>
      </c>
      <c r="AO24" s="6">
        <v>137</v>
      </c>
      <c r="AP24" s="57"/>
      <c r="AQ24" s="56">
        <f t="shared" si="21"/>
        <v>105</v>
      </c>
      <c r="AR24" s="6">
        <v>50</v>
      </c>
      <c r="AS24" s="6">
        <v>55</v>
      </c>
      <c r="AT24" s="55"/>
      <c r="AU24" s="56">
        <f t="shared" si="22"/>
        <v>62</v>
      </c>
      <c r="AV24" s="6">
        <v>31</v>
      </c>
      <c r="AW24" s="6">
        <v>31</v>
      </c>
      <c r="AX24" s="57"/>
      <c r="AY24" s="56">
        <f t="shared" si="23"/>
        <v>0</v>
      </c>
      <c r="AZ24" s="6"/>
      <c r="BA24" s="6"/>
      <c r="BB24" s="57"/>
      <c r="BC24" s="56">
        <f t="shared" si="24"/>
        <v>1</v>
      </c>
      <c r="BD24" s="6">
        <v>0</v>
      </c>
      <c r="BE24" s="6">
        <v>1</v>
      </c>
      <c r="BF24" s="57"/>
      <c r="BG24" s="56">
        <f t="shared" si="25"/>
        <v>37</v>
      </c>
      <c r="BH24" s="6">
        <v>19</v>
      </c>
      <c r="BI24" s="6">
        <v>18</v>
      </c>
      <c r="BJ24" s="57"/>
      <c r="BK24" s="56">
        <f t="shared" si="26"/>
        <v>2</v>
      </c>
      <c r="BL24" s="6">
        <v>1</v>
      </c>
      <c r="BM24" s="6">
        <v>1</v>
      </c>
      <c r="BN24" s="57"/>
      <c r="BO24" s="56">
        <f t="shared" si="27"/>
        <v>3</v>
      </c>
      <c r="BP24" s="6">
        <v>1</v>
      </c>
      <c r="BQ24" s="6">
        <v>2</v>
      </c>
      <c r="BR24" s="57"/>
      <c r="BS24" s="56">
        <f t="shared" si="28"/>
        <v>7</v>
      </c>
      <c r="BT24" s="6">
        <v>3</v>
      </c>
      <c r="BU24" s="6">
        <v>4</v>
      </c>
      <c r="BV24" s="57"/>
      <c r="BW24" s="56">
        <f t="shared" si="29"/>
        <v>0</v>
      </c>
      <c r="BX24" s="6">
        <v>0</v>
      </c>
      <c r="BY24" s="6">
        <v>0</v>
      </c>
      <c r="BZ24" s="57"/>
      <c r="CA24" s="56">
        <f t="shared" si="30"/>
        <v>0</v>
      </c>
      <c r="CB24" s="6"/>
      <c r="CC24" s="6"/>
      <c r="CD24" s="57"/>
      <c r="CE24" s="56">
        <f t="shared" si="31"/>
        <v>19</v>
      </c>
      <c r="CF24" s="6">
        <v>11</v>
      </c>
      <c r="CG24" s="6">
        <v>8</v>
      </c>
    </row>
    <row r="25" spans="1:85" ht="14.45">
      <c r="B25" s="9" t="s">
        <v>38</v>
      </c>
      <c r="C25" s="21">
        <v>4072</v>
      </c>
      <c r="D25" s="6">
        <v>1786</v>
      </c>
      <c r="E25" s="6">
        <v>2339</v>
      </c>
      <c r="F25" s="47">
        <f t="shared" si="0"/>
        <v>4.9047877978985761E-3</v>
      </c>
      <c r="G25" s="25">
        <f t="shared" si="1"/>
        <v>-6.4234594956801613E-3</v>
      </c>
      <c r="H25" s="36"/>
      <c r="I25" s="28">
        <f t="shared" si="13"/>
        <v>243</v>
      </c>
      <c r="J25" s="6">
        <f t="shared" si="2"/>
        <v>106</v>
      </c>
      <c r="K25" s="6">
        <f t="shared" si="3"/>
        <v>137</v>
      </c>
      <c r="L25" s="30">
        <f t="shared" si="4"/>
        <v>5.1187946687270619E-3</v>
      </c>
      <c r="M25" s="31">
        <f t="shared" si="5"/>
        <v>-6.6158006567510145E-3</v>
      </c>
      <c r="N25" s="36"/>
      <c r="O25" s="28">
        <f t="shared" si="14"/>
        <v>69</v>
      </c>
      <c r="P25" s="6">
        <f t="shared" si="15"/>
        <v>37</v>
      </c>
      <c r="Q25" s="6">
        <f t="shared" si="6"/>
        <v>32</v>
      </c>
      <c r="R25" s="30">
        <f t="shared" si="7"/>
        <v>9.1403162055335961E-3</v>
      </c>
      <c r="S25" s="31">
        <f t="shared" si="8"/>
        <v>-7.9051383399209481E-3</v>
      </c>
      <c r="T25" s="30"/>
      <c r="U25" s="28">
        <f t="shared" si="16"/>
        <v>13</v>
      </c>
      <c r="V25" s="6">
        <f t="shared" si="9"/>
        <v>6</v>
      </c>
      <c r="W25" s="6">
        <f t="shared" si="10"/>
        <v>7</v>
      </c>
      <c r="X25" s="30">
        <f t="shared" si="11"/>
        <v>5.6338028169014088E-3</v>
      </c>
      <c r="Y25" s="31">
        <f t="shared" si="12"/>
        <v>-6.5727699530516428E-3</v>
      </c>
      <c r="Z25" s="30"/>
      <c r="AA25" s="37">
        <f t="shared" si="17"/>
        <v>14</v>
      </c>
      <c r="AB25" s="6">
        <v>7</v>
      </c>
      <c r="AC25" s="6">
        <v>7</v>
      </c>
      <c r="AD25" s="12"/>
      <c r="AE25" s="37">
        <f t="shared" si="18"/>
        <v>2</v>
      </c>
      <c r="AF25" s="6">
        <v>0</v>
      </c>
      <c r="AG25" s="6">
        <v>2</v>
      </c>
      <c r="AH25" s="12"/>
      <c r="AI25" s="37">
        <f t="shared" si="19"/>
        <v>6</v>
      </c>
      <c r="AJ25" s="6">
        <v>5</v>
      </c>
      <c r="AK25" s="6">
        <v>1</v>
      </c>
      <c r="AL25" s="57"/>
      <c r="AM25" s="56">
        <f t="shared" si="20"/>
        <v>148</v>
      </c>
      <c r="AN25" s="6">
        <v>65</v>
      </c>
      <c r="AO25" s="6">
        <v>83</v>
      </c>
      <c r="AP25" s="57"/>
      <c r="AQ25" s="56">
        <f t="shared" si="21"/>
        <v>73</v>
      </c>
      <c r="AR25" s="6">
        <v>29</v>
      </c>
      <c r="AS25" s="6">
        <v>44</v>
      </c>
      <c r="AT25" s="55"/>
      <c r="AU25" s="56">
        <f t="shared" si="22"/>
        <v>53</v>
      </c>
      <c r="AV25" s="6">
        <v>31</v>
      </c>
      <c r="AW25" s="6">
        <v>22</v>
      </c>
      <c r="AX25" s="57"/>
      <c r="AY25" s="56">
        <f t="shared" si="23"/>
        <v>0</v>
      </c>
      <c r="AZ25" s="6"/>
      <c r="BA25" s="6"/>
      <c r="BB25" s="57"/>
      <c r="BC25" s="56">
        <f t="shared" si="24"/>
        <v>2</v>
      </c>
      <c r="BD25" s="6">
        <v>1</v>
      </c>
      <c r="BE25" s="6">
        <v>1</v>
      </c>
      <c r="BF25" s="57"/>
      <c r="BG25" s="56">
        <f t="shared" si="25"/>
        <v>22</v>
      </c>
      <c r="BH25" s="6">
        <v>10</v>
      </c>
      <c r="BI25" s="6">
        <v>12</v>
      </c>
      <c r="BJ25" s="57"/>
      <c r="BK25" s="56">
        <f t="shared" si="26"/>
        <v>0</v>
      </c>
      <c r="BL25" s="6">
        <v>0</v>
      </c>
      <c r="BM25" s="6">
        <v>0</v>
      </c>
      <c r="BN25" s="57"/>
      <c r="BO25" s="56">
        <f t="shared" si="27"/>
        <v>4</v>
      </c>
      <c r="BP25" s="6">
        <v>2</v>
      </c>
      <c r="BQ25" s="6">
        <v>2</v>
      </c>
      <c r="BR25" s="57"/>
      <c r="BS25" s="56">
        <f t="shared" si="28"/>
        <v>4</v>
      </c>
      <c r="BT25" s="6">
        <v>3</v>
      </c>
      <c r="BU25" s="6">
        <v>1</v>
      </c>
      <c r="BV25" s="57"/>
      <c r="BW25" s="56">
        <f t="shared" si="29"/>
        <v>0</v>
      </c>
      <c r="BX25" s="6">
        <v>0</v>
      </c>
      <c r="BY25" s="6">
        <v>0</v>
      </c>
      <c r="BZ25" s="57"/>
      <c r="CA25" s="56">
        <f t="shared" si="30"/>
        <v>0</v>
      </c>
      <c r="CB25" s="6"/>
      <c r="CC25" s="6"/>
      <c r="CD25" s="57"/>
      <c r="CE25" s="56">
        <f t="shared" si="31"/>
        <v>5</v>
      </c>
      <c r="CF25" s="6">
        <v>1</v>
      </c>
      <c r="CG25" s="6">
        <v>4</v>
      </c>
    </row>
    <row r="26" spans="1:85" ht="14.45">
      <c r="B26" s="9" t="s">
        <v>39</v>
      </c>
      <c r="C26" s="21">
        <v>2012</v>
      </c>
      <c r="D26" s="6">
        <v>773</v>
      </c>
      <c r="E26" s="6">
        <v>1254</v>
      </c>
      <c r="F26" s="47">
        <f t="shared" si="0"/>
        <v>2.1228448867724519E-3</v>
      </c>
      <c r="G26" s="25">
        <f t="shared" si="1"/>
        <v>-3.4437871772479362E-3</v>
      </c>
      <c r="H26" s="36"/>
      <c r="I26" s="28">
        <f t="shared" si="13"/>
        <v>139</v>
      </c>
      <c r="J26" s="6">
        <f t="shared" si="2"/>
        <v>55</v>
      </c>
      <c r="K26" s="6">
        <f t="shared" si="3"/>
        <v>84</v>
      </c>
      <c r="L26" s="30">
        <f t="shared" si="4"/>
        <v>2.6559783658489473E-3</v>
      </c>
      <c r="M26" s="31">
        <f t="shared" si="5"/>
        <v>-4.0564033223874831E-3</v>
      </c>
      <c r="N26" s="36"/>
      <c r="O26" s="28">
        <f t="shared" si="14"/>
        <v>42</v>
      </c>
      <c r="P26" s="6">
        <f t="shared" si="15"/>
        <v>14</v>
      </c>
      <c r="Q26" s="6">
        <f t="shared" si="6"/>
        <v>28</v>
      </c>
      <c r="R26" s="30">
        <f t="shared" si="7"/>
        <v>3.458498023715415E-3</v>
      </c>
      <c r="S26" s="31">
        <f t="shared" si="8"/>
        <v>-6.91699604743083E-3</v>
      </c>
      <c r="T26" s="30"/>
      <c r="U26" s="28">
        <f t="shared" si="16"/>
        <v>8</v>
      </c>
      <c r="V26" s="6">
        <f t="shared" si="9"/>
        <v>2</v>
      </c>
      <c r="W26" s="6">
        <f t="shared" si="10"/>
        <v>6</v>
      </c>
      <c r="X26" s="30">
        <f t="shared" si="11"/>
        <v>1.8779342723004694E-3</v>
      </c>
      <c r="Y26" s="31">
        <f t="shared" si="12"/>
        <v>-5.6338028169014088E-3</v>
      </c>
      <c r="Z26" s="30"/>
      <c r="AA26" s="37">
        <f t="shared" si="17"/>
        <v>5</v>
      </c>
      <c r="AB26" s="6">
        <v>3</v>
      </c>
      <c r="AC26" s="6">
        <v>2</v>
      </c>
      <c r="AD26" s="12"/>
      <c r="AE26" s="37">
        <f t="shared" si="18"/>
        <v>0</v>
      </c>
      <c r="AF26" s="6">
        <v>0</v>
      </c>
      <c r="AG26" s="6">
        <v>0</v>
      </c>
      <c r="AH26" s="12"/>
      <c r="AI26" s="37">
        <f t="shared" si="19"/>
        <v>2</v>
      </c>
      <c r="AJ26" s="6">
        <v>2</v>
      </c>
      <c r="AK26" s="6">
        <v>0</v>
      </c>
      <c r="AL26" s="57"/>
      <c r="AM26" s="56">
        <f t="shared" si="20"/>
        <v>90</v>
      </c>
      <c r="AN26" s="6">
        <v>33</v>
      </c>
      <c r="AO26" s="6">
        <v>57</v>
      </c>
      <c r="AP26" s="57"/>
      <c r="AQ26" s="56">
        <f t="shared" si="21"/>
        <v>42</v>
      </c>
      <c r="AR26" s="6">
        <v>17</v>
      </c>
      <c r="AS26" s="6">
        <v>25</v>
      </c>
      <c r="AT26" s="55"/>
      <c r="AU26" s="56">
        <f t="shared" si="22"/>
        <v>31</v>
      </c>
      <c r="AV26" s="6">
        <v>10</v>
      </c>
      <c r="AW26" s="6">
        <v>21</v>
      </c>
      <c r="AX26" s="57"/>
      <c r="AY26" s="56">
        <f t="shared" si="23"/>
        <v>0</v>
      </c>
      <c r="AZ26" s="6"/>
      <c r="BA26" s="6"/>
      <c r="BB26" s="57"/>
      <c r="BC26" s="56">
        <f t="shared" si="24"/>
        <v>3</v>
      </c>
      <c r="BD26" s="6">
        <v>2</v>
      </c>
      <c r="BE26" s="6">
        <v>1</v>
      </c>
      <c r="BF26" s="57"/>
      <c r="BG26" s="56">
        <f t="shared" si="25"/>
        <v>14</v>
      </c>
      <c r="BH26" s="6">
        <v>3</v>
      </c>
      <c r="BI26" s="6">
        <v>11</v>
      </c>
      <c r="BJ26" s="57"/>
      <c r="BK26" s="56">
        <f t="shared" si="26"/>
        <v>0</v>
      </c>
      <c r="BL26" s="6">
        <v>0</v>
      </c>
      <c r="BM26" s="6">
        <v>0</v>
      </c>
      <c r="BN26" s="57"/>
      <c r="BO26" s="56">
        <f t="shared" si="27"/>
        <v>2</v>
      </c>
      <c r="BP26" s="6">
        <v>0</v>
      </c>
      <c r="BQ26" s="6">
        <v>2</v>
      </c>
      <c r="BR26" s="57"/>
      <c r="BS26" s="56">
        <f t="shared" si="28"/>
        <v>4</v>
      </c>
      <c r="BT26" s="6">
        <v>1</v>
      </c>
      <c r="BU26" s="6">
        <v>3</v>
      </c>
      <c r="BV26" s="57"/>
      <c r="BW26" s="56">
        <f t="shared" si="29"/>
        <v>0</v>
      </c>
      <c r="BX26" s="6">
        <v>0</v>
      </c>
      <c r="BY26" s="6">
        <v>0</v>
      </c>
      <c r="BZ26" s="57"/>
      <c r="CA26" s="56">
        <f t="shared" si="30"/>
        <v>0</v>
      </c>
      <c r="CB26" s="6"/>
      <c r="CC26" s="6"/>
      <c r="CD26" s="57"/>
      <c r="CE26" s="56">
        <f t="shared" si="31"/>
        <v>2</v>
      </c>
      <c r="CF26" s="6">
        <v>1</v>
      </c>
      <c r="CG26" s="6">
        <v>1</v>
      </c>
    </row>
    <row r="27" spans="1:85" ht="14.45">
      <c r="B27" s="9" t="s">
        <v>40</v>
      </c>
      <c r="C27" s="21">
        <v>423</v>
      </c>
      <c r="D27" s="6">
        <v>141</v>
      </c>
      <c r="E27" s="6">
        <v>303</v>
      </c>
      <c r="F27" s="47">
        <f t="shared" si="0"/>
        <v>3.8722008930778228E-4</v>
      </c>
      <c r="G27" s="25">
        <f t="shared" si="1"/>
        <v>-8.3211125574651095E-4</v>
      </c>
      <c r="H27" s="36"/>
      <c r="I27" s="28">
        <f t="shared" si="13"/>
        <v>21</v>
      </c>
      <c r="J27" s="6">
        <f t="shared" si="2"/>
        <v>8</v>
      </c>
      <c r="K27" s="6">
        <f t="shared" si="3"/>
        <v>13</v>
      </c>
      <c r="L27" s="30">
        <f t="shared" si="4"/>
        <v>3.8632412594166504E-4</v>
      </c>
      <c r="M27" s="31">
        <f t="shared" si="5"/>
        <v>-6.2777670465520574E-4</v>
      </c>
      <c r="N27" s="36"/>
      <c r="O27" s="28">
        <f t="shared" si="14"/>
        <v>4</v>
      </c>
      <c r="P27" s="6">
        <f t="shared" si="15"/>
        <v>1</v>
      </c>
      <c r="Q27" s="6">
        <f t="shared" si="6"/>
        <v>3</v>
      </c>
      <c r="R27" s="30">
        <f t="shared" si="7"/>
        <v>2.4703557312252963E-4</v>
      </c>
      <c r="S27" s="31">
        <f t="shared" si="8"/>
        <v>-7.4110671936758888E-4</v>
      </c>
      <c r="T27" s="30"/>
      <c r="U27" s="28">
        <f t="shared" si="16"/>
        <v>2</v>
      </c>
      <c r="V27" s="6">
        <f t="shared" si="9"/>
        <v>2</v>
      </c>
      <c r="W27" s="6">
        <f t="shared" si="10"/>
        <v>0</v>
      </c>
      <c r="X27" s="30">
        <f t="shared" si="11"/>
        <v>1.8779342723004694E-3</v>
      </c>
      <c r="Y27" s="31">
        <f t="shared" si="12"/>
        <v>0</v>
      </c>
      <c r="Z27" s="30"/>
      <c r="AA27" s="37">
        <f t="shared" si="17"/>
        <v>0</v>
      </c>
      <c r="AB27" s="6">
        <v>0</v>
      </c>
      <c r="AC27" s="6">
        <v>0</v>
      </c>
      <c r="AD27" s="12"/>
      <c r="AE27" s="37">
        <f t="shared" si="18"/>
        <v>0</v>
      </c>
      <c r="AF27" s="6">
        <v>0</v>
      </c>
      <c r="AG27" s="6">
        <v>0</v>
      </c>
      <c r="AH27" s="12"/>
      <c r="AI27" s="37">
        <f t="shared" si="19"/>
        <v>0</v>
      </c>
      <c r="AJ27" s="6">
        <v>0</v>
      </c>
      <c r="AK27" s="6">
        <v>0</v>
      </c>
      <c r="AL27" s="57"/>
      <c r="AM27" s="56">
        <f t="shared" si="20"/>
        <v>18</v>
      </c>
      <c r="AN27" s="6">
        <v>7</v>
      </c>
      <c r="AO27" s="6">
        <v>11</v>
      </c>
      <c r="AP27" s="57"/>
      <c r="AQ27" s="56">
        <f t="shared" si="21"/>
        <v>3</v>
      </c>
      <c r="AR27" s="6">
        <v>1</v>
      </c>
      <c r="AS27" s="6">
        <v>2</v>
      </c>
      <c r="AT27" s="55"/>
      <c r="AU27" s="56">
        <f t="shared" si="22"/>
        <v>6</v>
      </c>
      <c r="AV27" s="6">
        <v>3</v>
      </c>
      <c r="AW27" s="6">
        <v>3</v>
      </c>
      <c r="AX27" s="57"/>
      <c r="AY27" s="56">
        <f t="shared" si="23"/>
        <v>0</v>
      </c>
      <c r="AZ27" s="6"/>
      <c r="BA27" s="6"/>
      <c r="BB27" s="57"/>
      <c r="BC27" s="56">
        <f t="shared" si="24"/>
        <v>0</v>
      </c>
      <c r="BD27" s="6">
        <v>0</v>
      </c>
      <c r="BE27" s="6">
        <v>0</v>
      </c>
      <c r="BF27" s="57"/>
      <c r="BG27" s="56">
        <f t="shared" si="25"/>
        <v>0</v>
      </c>
      <c r="BH27" s="6">
        <v>0</v>
      </c>
      <c r="BI27" s="6">
        <v>0</v>
      </c>
      <c r="BJ27" s="57"/>
      <c r="BK27" s="56">
        <f t="shared" si="26"/>
        <v>0</v>
      </c>
      <c r="BL27" s="6">
        <v>0</v>
      </c>
      <c r="BM27" s="6">
        <v>0</v>
      </c>
      <c r="BN27" s="57"/>
      <c r="BO27" s="56">
        <f t="shared" si="27"/>
        <v>2</v>
      </c>
      <c r="BP27" s="6">
        <v>2</v>
      </c>
      <c r="BQ27" s="6">
        <v>0</v>
      </c>
      <c r="BR27" s="57"/>
      <c r="BS27" s="56">
        <f t="shared" si="28"/>
        <v>0</v>
      </c>
      <c r="BT27" s="6">
        <v>0</v>
      </c>
      <c r="BU27" s="6">
        <v>0</v>
      </c>
      <c r="BV27" s="57"/>
      <c r="BW27" s="56">
        <f t="shared" si="29"/>
        <v>0</v>
      </c>
      <c r="BX27" s="6">
        <v>0</v>
      </c>
      <c r="BY27" s="6">
        <v>0</v>
      </c>
      <c r="BZ27" s="57"/>
      <c r="CA27" s="56">
        <f t="shared" si="30"/>
        <v>0</v>
      </c>
      <c r="CB27" s="6"/>
      <c r="CC27" s="6"/>
      <c r="CD27" s="57"/>
      <c r="CE27" s="56">
        <f t="shared" si="31"/>
        <v>0</v>
      </c>
      <c r="CF27" s="6">
        <v>0</v>
      </c>
      <c r="CG27" s="6">
        <v>0</v>
      </c>
    </row>
    <row r="28" spans="1:85" ht="14.45">
      <c r="B28" s="1" t="s">
        <v>41</v>
      </c>
      <c r="C28" s="22">
        <v>43</v>
      </c>
      <c r="D28" s="6">
        <v>15</v>
      </c>
      <c r="E28" s="6">
        <v>32</v>
      </c>
      <c r="F28" s="48">
        <f t="shared" si="0"/>
        <v>4.1193626522104498E-5</v>
      </c>
      <c r="G28" s="43">
        <f t="shared" si="1"/>
        <v>-8.7879736580489599E-5</v>
      </c>
      <c r="H28" s="36"/>
      <c r="I28" s="29">
        <f t="shared" si="13"/>
        <v>2</v>
      </c>
      <c r="J28" s="23">
        <f t="shared" si="2"/>
        <v>1</v>
      </c>
      <c r="K28" s="23">
        <f t="shared" si="3"/>
        <v>1</v>
      </c>
      <c r="L28" s="32">
        <f t="shared" si="4"/>
        <v>4.829051574270813E-5</v>
      </c>
      <c r="M28" s="33">
        <f t="shared" si="5"/>
        <v>-4.829051574270813E-5</v>
      </c>
      <c r="N28" s="36"/>
      <c r="O28" s="29">
        <f t="shared" si="14"/>
        <v>0</v>
      </c>
      <c r="P28" s="23">
        <f t="shared" si="15"/>
        <v>0</v>
      </c>
      <c r="Q28" s="23">
        <f t="shared" si="6"/>
        <v>0</v>
      </c>
      <c r="R28" s="32">
        <f t="shared" si="7"/>
        <v>0</v>
      </c>
      <c r="S28" s="33">
        <f t="shared" si="8"/>
        <v>0</v>
      </c>
      <c r="T28" s="30"/>
      <c r="U28" s="29">
        <f t="shared" si="16"/>
        <v>0</v>
      </c>
      <c r="V28" s="23">
        <f t="shared" si="9"/>
        <v>0</v>
      </c>
      <c r="W28" s="23">
        <f t="shared" si="10"/>
        <v>0</v>
      </c>
      <c r="X28" s="32">
        <f>V28/$U$105*-1</f>
        <v>0</v>
      </c>
      <c r="Y28" s="33">
        <f t="shared" si="12"/>
        <v>0</v>
      </c>
      <c r="Z28" s="30"/>
      <c r="AA28" s="37">
        <f t="shared" si="17"/>
        <v>0</v>
      </c>
      <c r="AB28" s="6">
        <v>0</v>
      </c>
      <c r="AC28" s="6">
        <v>0</v>
      </c>
      <c r="AD28" s="12"/>
      <c r="AE28" s="37">
        <f t="shared" si="18"/>
        <v>0</v>
      </c>
      <c r="AF28" s="6">
        <v>0</v>
      </c>
      <c r="AG28" s="6">
        <v>0</v>
      </c>
      <c r="AH28" s="12"/>
      <c r="AI28" s="37">
        <f t="shared" si="19"/>
        <v>0</v>
      </c>
      <c r="AJ28" s="6">
        <v>0</v>
      </c>
      <c r="AK28" s="6">
        <v>0</v>
      </c>
      <c r="AL28" s="57"/>
      <c r="AM28" s="56">
        <f t="shared" si="20"/>
        <v>2</v>
      </c>
      <c r="AN28" s="6">
        <v>1</v>
      </c>
      <c r="AO28" s="6">
        <v>1</v>
      </c>
      <c r="AP28" s="57"/>
      <c r="AQ28" s="56">
        <f t="shared" si="21"/>
        <v>0</v>
      </c>
      <c r="AR28" s="6">
        <v>0</v>
      </c>
      <c r="AS28" s="6">
        <v>0</v>
      </c>
      <c r="AT28" s="55"/>
      <c r="AU28" s="56">
        <f t="shared" si="22"/>
        <v>0</v>
      </c>
      <c r="AV28" s="6">
        <v>0</v>
      </c>
      <c r="AW28" s="6">
        <v>0</v>
      </c>
      <c r="AX28" s="57"/>
      <c r="AY28" s="56">
        <f t="shared" si="23"/>
        <v>0</v>
      </c>
      <c r="AZ28" s="6"/>
      <c r="BA28" s="6"/>
      <c r="BB28" s="57"/>
      <c r="BC28" s="56">
        <f t="shared" si="24"/>
        <v>0</v>
      </c>
      <c r="BD28" s="6">
        <v>0</v>
      </c>
      <c r="BE28" s="6">
        <v>0</v>
      </c>
      <c r="BF28" s="57"/>
      <c r="BG28" s="56">
        <f t="shared" si="25"/>
        <v>0</v>
      </c>
      <c r="BH28" s="6">
        <v>0</v>
      </c>
      <c r="BI28" s="6">
        <v>0</v>
      </c>
      <c r="BJ28" s="57"/>
      <c r="BK28" s="56">
        <f t="shared" si="26"/>
        <v>0</v>
      </c>
      <c r="BL28" s="6">
        <v>0</v>
      </c>
      <c r="BM28" s="6">
        <v>0</v>
      </c>
      <c r="BN28" s="57"/>
      <c r="BO28" s="56">
        <f t="shared" si="27"/>
        <v>0</v>
      </c>
      <c r="BP28" s="6">
        <v>0</v>
      </c>
      <c r="BQ28" s="6">
        <v>0</v>
      </c>
      <c r="BR28" s="57"/>
      <c r="BS28" s="56">
        <f t="shared" si="28"/>
        <v>0</v>
      </c>
      <c r="BT28" s="6">
        <v>0</v>
      </c>
      <c r="BU28" s="6">
        <v>0</v>
      </c>
      <c r="BV28" s="57"/>
      <c r="BW28" s="56">
        <f t="shared" si="29"/>
        <v>0</v>
      </c>
      <c r="BX28" s="6">
        <v>0</v>
      </c>
      <c r="BY28" s="6">
        <v>0</v>
      </c>
      <c r="BZ28" s="57"/>
      <c r="CA28" s="56">
        <f t="shared" si="30"/>
        <v>0</v>
      </c>
      <c r="CB28" s="6"/>
      <c r="CC28" s="6"/>
      <c r="CD28" s="57"/>
      <c r="CE28" s="56">
        <f t="shared" si="31"/>
        <v>0</v>
      </c>
      <c r="CF28" s="6">
        <v>0</v>
      </c>
      <c r="CG28" s="6">
        <v>0</v>
      </c>
    </row>
    <row r="29" spans="1:85" ht="15" thickBot="1">
      <c r="C29" s="42">
        <f>SUM(C8:C28)</f>
        <v>368792</v>
      </c>
      <c r="D29" s="42">
        <f t="shared" ref="D29:E29" si="32">SUM(D8:D28)</f>
        <v>199826</v>
      </c>
      <c r="E29" s="42">
        <f t="shared" si="32"/>
        <v>187800</v>
      </c>
      <c r="F29" s="6"/>
      <c r="G29" s="6"/>
      <c r="H29" s="6"/>
      <c r="I29" s="42">
        <f>SUM(I8:I28)</f>
        <v>21688</v>
      </c>
      <c r="J29" s="42">
        <f t="shared" ref="J29:K29" si="33">SUM(J8:J28)</f>
        <v>10918</v>
      </c>
      <c r="K29" s="42">
        <f t="shared" si="33"/>
        <v>10770</v>
      </c>
      <c r="L29" s="10"/>
      <c r="M29" s="10"/>
      <c r="N29" s="6"/>
      <c r="O29" s="39">
        <f>SUM(O8:O28)</f>
        <v>4092</v>
      </c>
      <c r="P29" s="39">
        <f t="shared" ref="P29:Q29" si="34">SUM(P8:P28)</f>
        <v>2144</v>
      </c>
      <c r="Q29" s="39">
        <f t="shared" si="34"/>
        <v>1948</v>
      </c>
      <c r="R29" s="6"/>
      <c r="S29" s="1"/>
      <c r="T29" s="1"/>
      <c r="U29" s="45">
        <f>SUM(U8:U28)</f>
        <v>1108</v>
      </c>
      <c r="V29" s="45">
        <f t="shared" ref="V29:W29" si="35">SUM(V8:V28)</f>
        <v>603</v>
      </c>
      <c r="W29" s="45">
        <f t="shared" si="35"/>
        <v>505</v>
      </c>
      <c r="X29" s="1"/>
      <c r="Y29" s="1"/>
      <c r="AB29" s="8"/>
      <c r="AC29" s="8"/>
      <c r="AD29" s="9"/>
      <c r="AE29" s="8"/>
      <c r="AF29" s="8"/>
      <c r="AG29" s="8"/>
      <c r="AH29" s="9"/>
      <c r="AI29" s="8"/>
      <c r="BB29" s="7"/>
      <c r="BD29" s="7"/>
      <c r="BE29" s="7"/>
      <c r="BH29" s="9"/>
      <c r="BI29" s="8"/>
      <c r="BJ29" s="9"/>
      <c r="BK29" s="8"/>
      <c r="BN29" s="9"/>
      <c r="BO29" s="8"/>
      <c r="BP29" s="9"/>
      <c r="BT29" s="9"/>
      <c r="BU29" s="8"/>
      <c r="BV29" s="9"/>
      <c r="BZ29" s="9"/>
      <c r="CA29" s="8"/>
      <c r="CB29" s="9"/>
    </row>
    <row r="30" spans="1:85" ht="15" thickTop="1">
      <c r="AB30" s="8"/>
      <c r="AC30" s="8"/>
      <c r="AD30" s="9"/>
      <c r="AE30" s="8"/>
      <c r="AF30" s="8"/>
      <c r="AG30" s="8"/>
      <c r="AH30" s="9"/>
      <c r="AI30" s="8"/>
      <c r="BB30" s="7"/>
      <c r="BD30" s="7"/>
      <c r="BE30" s="7"/>
      <c r="BH30" s="9"/>
      <c r="BI30" s="8"/>
      <c r="BJ30" s="9"/>
      <c r="BK30" s="8"/>
      <c r="BN30" s="9"/>
      <c r="BO30" s="8"/>
      <c r="BP30" s="9"/>
      <c r="BT30" s="9"/>
      <c r="BU30" s="8"/>
      <c r="BV30" s="9"/>
      <c r="BZ30" s="9"/>
      <c r="CA30" s="8"/>
      <c r="CB30" s="9"/>
    </row>
    <row r="31" spans="1:85" ht="14.45">
      <c r="A31" s="7">
        <v>2022</v>
      </c>
      <c r="B31" s="8"/>
      <c r="C31" s="66" t="s">
        <v>17</v>
      </c>
      <c r="D31" s="67"/>
      <c r="E31" s="67"/>
      <c r="F31" s="67"/>
      <c r="G31" s="68"/>
      <c r="H31" s="34"/>
      <c r="I31" s="69" t="s">
        <v>60</v>
      </c>
      <c r="J31" s="70"/>
      <c r="K31" s="70"/>
      <c r="L31" s="70"/>
      <c r="M31" s="71"/>
      <c r="N31" s="34"/>
      <c r="O31" s="69" t="s">
        <v>49</v>
      </c>
      <c r="P31" s="70"/>
      <c r="Q31" s="70"/>
      <c r="R31" s="70"/>
      <c r="S31" s="71"/>
      <c r="T31" s="18"/>
      <c r="U31" s="69" t="s">
        <v>61</v>
      </c>
      <c r="V31" s="70"/>
      <c r="W31" s="70"/>
      <c r="X31" s="70"/>
      <c r="Y31" s="71"/>
      <c r="Z31" s="18"/>
      <c r="AA31" s="1" t="s">
        <v>44</v>
      </c>
      <c r="AE31" s="64" t="s">
        <v>45</v>
      </c>
      <c r="AF31" s="64"/>
      <c r="AG31" s="64"/>
      <c r="AI31" s="64" t="s">
        <v>46</v>
      </c>
      <c r="AJ31" s="64"/>
      <c r="AK31" s="64"/>
      <c r="AM31" s="65" t="s">
        <v>47</v>
      </c>
      <c r="AN31" s="65"/>
      <c r="AO31" s="65"/>
      <c r="AQ31" s="65" t="s">
        <v>48</v>
      </c>
      <c r="AR31" s="65"/>
      <c r="AS31" s="65"/>
      <c r="AT31" s="18"/>
      <c r="AU31" s="64" t="s">
        <v>50</v>
      </c>
      <c r="AV31" s="64"/>
      <c r="AW31" s="64"/>
      <c r="AY31" s="64" t="s">
        <v>51</v>
      </c>
      <c r="AZ31" s="64"/>
      <c r="BA31" s="64"/>
      <c r="BC31" s="65" t="s">
        <v>52</v>
      </c>
      <c r="BD31" s="65"/>
      <c r="BE31" s="65"/>
      <c r="BG31" s="65" t="s">
        <v>53</v>
      </c>
      <c r="BH31" s="65"/>
      <c r="BI31" s="65"/>
      <c r="BK31" s="65" t="s">
        <v>54</v>
      </c>
      <c r="BL31" s="65"/>
      <c r="BM31" s="65"/>
      <c r="BO31" s="65" t="s">
        <v>55</v>
      </c>
      <c r="BP31" s="65"/>
      <c r="BQ31" s="65"/>
      <c r="BS31" s="65" t="s">
        <v>56</v>
      </c>
      <c r="BT31" s="65"/>
      <c r="BU31" s="65"/>
      <c r="BW31" s="65" t="s">
        <v>57</v>
      </c>
      <c r="BX31" s="65"/>
      <c r="BY31" s="65"/>
      <c r="CA31" s="65" t="s">
        <v>58</v>
      </c>
      <c r="CB31" s="65"/>
      <c r="CC31" s="65"/>
      <c r="CE31" s="65" t="s">
        <v>59</v>
      </c>
      <c r="CF31" s="65"/>
      <c r="CG31" s="65"/>
    </row>
    <row r="32" spans="1:85" ht="14.45">
      <c r="B32" s="8"/>
      <c r="C32" s="40" t="s">
        <v>62</v>
      </c>
      <c r="D32" s="17" t="s">
        <v>18</v>
      </c>
      <c r="E32" s="17" t="s">
        <v>19</v>
      </c>
      <c r="F32" s="17" t="s">
        <v>63</v>
      </c>
      <c r="G32" s="41" t="s">
        <v>64</v>
      </c>
      <c r="H32" s="35"/>
      <c r="I32" s="40" t="s">
        <v>62</v>
      </c>
      <c r="J32" s="17" t="s">
        <v>18</v>
      </c>
      <c r="K32" s="17" t="s">
        <v>19</v>
      </c>
      <c r="L32" s="17" t="s">
        <v>63</v>
      </c>
      <c r="M32" s="41" t="s">
        <v>64</v>
      </c>
      <c r="N32" s="35"/>
      <c r="O32" s="40" t="s">
        <v>62</v>
      </c>
      <c r="P32" s="17" t="s">
        <v>18</v>
      </c>
      <c r="Q32" s="17" t="s">
        <v>19</v>
      </c>
      <c r="R32" s="17" t="s">
        <v>63</v>
      </c>
      <c r="S32" s="41" t="s">
        <v>64</v>
      </c>
      <c r="T32" s="35"/>
      <c r="U32" s="40" t="s">
        <v>62</v>
      </c>
      <c r="V32" s="17" t="s">
        <v>18</v>
      </c>
      <c r="W32" s="17" t="s">
        <v>19</v>
      </c>
      <c r="X32" s="17" t="s">
        <v>63</v>
      </c>
      <c r="Y32" s="41" t="s">
        <v>64</v>
      </c>
      <c r="Z32" s="35"/>
      <c r="AA32" s="35" t="s">
        <v>62</v>
      </c>
      <c r="AB32" s="1" t="s">
        <v>18</v>
      </c>
      <c r="AC32" s="1" t="s">
        <v>19</v>
      </c>
      <c r="AD32" s="9"/>
      <c r="AE32" s="35" t="s">
        <v>62</v>
      </c>
      <c r="AF32" s="9" t="s">
        <v>18</v>
      </c>
      <c r="AG32" s="9" t="s">
        <v>19</v>
      </c>
      <c r="AH32" s="9"/>
      <c r="AI32" s="9" t="s">
        <v>62</v>
      </c>
      <c r="AJ32" s="9" t="s">
        <v>18</v>
      </c>
      <c r="AK32" s="9" t="s">
        <v>19</v>
      </c>
      <c r="AM32" s="9" t="s">
        <v>62</v>
      </c>
      <c r="AN32" s="1" t="s">
        <v>18</v>
      </c>
      <c r="AO32" s="1" t="s">
        <v>19</v>
      </c>
      <c r="AQ32" s="1" t="s">
        <v>62</v>
      </c>
      <c r="AR32" s="1" t="s">
        <v>18</v>
      </c>
      <c r="AS32" s="1" t="s">
        <v>19</v>
      </c>
      <c r="AT32" s="1"/>
      <c r="AU32" s="1" t="s">
        <v>62</v>
      </c>
      <c r="AV32" s="9" t="s">
        <v>18</v>
      </c>
      <c r="AW32" s="9" t="s">
        <v>19</v>
      </c>
      <c r="AY32" s="9" t="s">
        <v>62</v>
      </c>
      <c r="AZ32" s="9" t="s">
        <v>18</v>
      </c>
      <c r="BA32" s="9" t="s">
        <v>19</v>
      </c>
      <c r="BC32" s="9" t="s">
        <v>62</v>
      </c>
      <c r="BD32" s="9" t="s">
        <v>18</v>
      </c>
      <c r="BE32" s="9" t="s">
        <v>19</v>
      </c>
      <c r="BG32" s="9" t="s">
        <v>62</v>
      </c>
      <c r="BH32" s="9" t="s">
        <v>18</v>
      </c>
      <c r="BI32" s="9" t="s">
        <v>19</v>
      </c>
      <c r="BK32" s="9" t="s">
        <v>62</v>
      </c>
      <c r="BL32" s="9" t="s">
        <v>18</v>
      </c>
      <c r="BM32" s="9" t="s">
        <v>19</v>
      </c>
      <c r="BO32" s="9" t="s">
        <v>62</v>
      </c>
      <c r="BP32" s="9" t="s">
        <v>18</v>
      </c>
      <c r="BQ32" s="9" t="s">
        <v>19</v>
      </c>
      <c r="BS32" s="9" t="s">
        <v>62</v>
      </c>
      <c r="BT32" s="9" t="s">
        <v>18</v>
      </c>
      <c r="BU32" s="9" t="s">
        <v>19</v>
      </c>
      <c r="BW32" s="9" t="s">
        <v>62</v>
      </c>
      <c r="BX32" s="9" t="s">
        <v>18</v>
      </c>
      <c r="BY32" s="9" t="s">
        <v>19</v>
      </c>
      <c r="CA32" s="9" t="s">
        <v>62</v>
      </c>
      <c r="CB32" s="9" t="s">
        <v>18</v>
      </c>
      <c r="CC32" s="9" t="s">
        <v>19</v>
      </c>
      <c r="CE32" s="9" t="s">
        <v>62</v>
      </c>
      <c r="CF32" s="9" t="s">
        <v>18</v>
      </c>
      <c r="CG32" s="9" t="s">
        <v>19</v>
      </c>
    </row>
    <row r="33" spans="2:85" ht="14.45">
      <c r="B33" s="9" t="s">
        <v>21</v>
      </c>
      <c r="C33" s="21">
        <v>21827</v>
      </c>
      <c r="D33" s="6">
        <v>11332</v>
      </c>
      <c r="E33" s="6">
        <v>10495</v>
      </c>
      <c r="F33" s="47">
        <f t="shared" ref="F33:F53" si="36">D33/$C$105</f>
        <v>3.112041171656588E-2</v>
      </c>
      <c r="G33" s="25">
        <f t="shared" ref="G33:G53" si="37">E33/$C$105*-1</f>
        <v>-2.8821807356632447E-2</v>
      </c>
      <c r="H33" s="36"/>
      <c r="I33" s="28">
        <f>AA33+AE33+AI33+AM33+AQ33</f>
        <v>1217</v>
      </c>
      <c r="J33" s="6">
        <f t="shared" ref="J33:J53" si="38">AB33+AF33+AJ33+AN33+AR33</f>
        <v>622</v>
      </c>
      <c r="K33" s="6">
        <f t="shared" ref="K33:K53" si="39">AC33+AG33+AK33+AO33+AS33</f>
        <v>595</v>
      </c>
      <c r="L33" s="30">
        <f t="shared" ref="L33:L53" si="40">J33/$I$105</f>
        <v>3.0036700791964459E-2</v>
      </c>
      <c r="M33" s="31">
        <f t="shared" ref="M33:M53" si="41">K33/$I$105*-1</f>
        <v>-2.8732856866911339E-2</v>
      </c>
      <c r="N33" s="36"/>
      <c r="O33" s="28">
        <f>AU33+BG33+BC33+AY33-BK33-BO33-BS33-BW33</f>
        <v>194</v>
      </c>
      <c r="P33" s="6">
        <f>AV33+BH33+BD33+AZ33-BL33-BP33-BT33-BX33</f>
        <v>104</v>
      </c>
      <c r="Q33" s="6">
        <f t="shared" ref="Q33:Q53" si="42">AW33+BI33+BE33+BA33-BM33-BQ33-BU33-BY33</f>
        <v>90</v>
      </c>
      <c r="R33" s="30">
        <f t="shared" ref="R33:R53" si="43">P33/$O$105</f>
        <v>2.5691699604743084E-2</v>
      </c>
      <c r="S33" s="31">
        <f t="shared" ref="S33:S53" si="44">Q33/$O$105*-1</f>
        <v>-2.2233201581027668E-2</v>
      </c>
      <c r="T33" s="30"/>
      <c r="U33" s="28">
        <f>BK33+BO33+BS33+BW33+CA33+CE33</f>
        <v>52</v>
      </c>
      <c r="V33" s="6">
        <f t="shared" ref="V33:V53" si="45">BL33+BP33+BT33+BX33+CB33+CF33</f>
        <v>23</v>
      </c>
      <c r="W33" s="6">
        <f t="shared" ref="W33:W53" si="46">BM33+BQ33+BU33+BY33+CC33+CG33</f>
        <v>29</v>
      </c>
      <c r="X33" s="30">
        <f t="shared" ref="X33:X52" si="47">V33/$U$105</f>
        <v>2.1596244131455399E-2</v>
      </c>
      <c r="Y33" s="31">
        <f t="shared" ref="Y33:Y53" si="48">W33/$U$105*-1</f>
        <v>-2.7230046948356807E-2</v>
      </c>
      <c r="Z33" s="30"/>
      <c r="AA33" s="37">
        <f>SUM(AB33:AC33)</f>
        <v>69</v>
      </c>
      <c r="AB33" s="6">
        <v>28</v>
      </c>
      <c r="AC33" s="6">
        <v>41</v>
      </c>
      <c r="AD33" s="9"/>
      <c r="AE33" s="37">
        <f>SUM(AF33:AG33)</f>
        <v>36</v>
      </c>
      <c r="AF33" s="6">
        <v>18</v>
      </c>
      <c r="AG33" s="6">
        <v>18</v>
      </c>
      <c r="AH33" s="9"/>
      <c r="AI33" s="37">
        <f>SUM(AJ33:AK33)</f>
        <v>19</v>
      </c>
      <c r="AJ33" s="6">
        <v>8</v>
      </c>
      <c r="AK33" s="6">
        <v>11</v>
      </c>
      <c r="AL33" s="57"/>
      <c r="AM33" s="56">
        <f>SUM(AN33:AO33)</f>
        <v>661</v>
      </c>
      <c r="AN33" s="6">
        <v>325</v>
      </c>
      <c r="AO33" s="6">
        <v>336</v>
      </c>
      <c r="AP33" s="57"/>
      <c r="AQ33" s="56">
        <f>SUM(AR33:AS33)</f>
        <v>432</v>
      </c>
      <c r="AR33" s="6">
        <v>243</v>
      </c>
      <c r="AS33" s="6">
        <v>189</v>
      </c>
      <c r="AT33" s="55"/>
      <c r="AU33" s="56">
        <f>SUM(AV33:AW33)</f>
        <v>171</v>
      </c>
      <c r="AV33" s="6">
        <v>88</v>
      </c>
      <c r="AW33" s="6">
        <v>83</v>
      </c>
      <c r="AX33" s="57"/>
      <c r="AY33" s="56">
        <f>SUM(AZ33:BA33)</f>
        <v>20</v>
      </c>
      <c r="AZ33" s="6">
        <v>10</v>
      </c>
      <c r="BA33" s="6">
        <v>10</v>
      </c>
      <c r="BB33" s="57"/>
      <c r="BC33" s="56">
        <f>SUM(BD33:BE33)</f>
        <v>0</v>
      </c>
      <c r="BD33" s="6">
        <v>0</v>
      </c>
      <c r="BE33" s="6">
        <v>0</v>
      </c>
      <c r="BF33" s="57"/>
      <c r="BG33" s="56">
        <f>SUM(BH33:BI33)</f>
        <v>28</v>
      </c>
      <c r="BH33" s="55">
        <v>17</v>
      </c>
      <c r="BI33" s="55">
        <v>11</v>
      </c>
      <c r="BJ33" s="57"/>
      <c r="BK33" s="56">
        <f>SUM(BL33:BM33)</f>
        <v>7</v>
      </c>
      <c r="BL33" s="6">
        <v>2</v>
      </c>
      <c r="BM33" s="6">
        <v>5</v>
      </c>
      <c r="BN33" s="57"/>
      <c r="BO33" s="56">
        <f>SUM(BP33:BQ33)</f>
        <v>14</v>
      </c>
      <c r="BP33" s="6">
        <v>8</v>
      </c>
      <c r="BQ33" s="6">
        <v>6</v>
      </c>
      <c r="BR33" s="57"/>
      <c r="BS33" s="56">
        <f>SUM(BT33:BU33)</f>
        <v>4</v>
      </c>
      <c r="BT33" s="6">
        <v>1</v>
      </c>
      <c r="BU33" s="6">
        <v>3</v>
      </c>
      <c r="BV33" s="57"/>
      <c r="BW33" s="56">
        <f>SUM(BX33:BY33)</f>
        <v>0</v>
      </c>
      <c r="BX33" s="6">
        <v>0</v>
      </c>
      <c r="BY33" s="6">
        <v>0</v>
      </c>
      <c r="BZ33" s="57"/>
      <c r="CA33" s="56">
        <f>SUM(CB33:CC33)</f>
        <v>2</v>
      </c>
      <c r="CB33" s="6">
        <v>0</v>
      </c>
      <c r="CC33" s="6">
        <v>2</v>
      </c>
      <c r="CD33" s="57"/>
      <c r="CE33" s="56">
        <f>SUM(CF33:CG33)</f>
        <v>25</v>
      </c>
      <c r="CF33" s="6">
        <v>12</v>
      </c>
      <c r="CG33" s="6">
        <v>13</v>
      </c>
    </row>
    <row r="34" spans="2:85" ht="14.45">
      <c r="B34" s="9" t="s">
        <v>22</v>
      </c>
      <c r="C34" s="21">
        <v>22823</v>
      </c>
      <c r="D34" s="6">
        <v>11622</v>
      </c>
      <c r="E34" s="6">
        <v>11201</v>
      </c>
      <c r="F34" s="47">
        <f t="shared" si="36"/>
        <v>3.1916821829326564E-2</v>
      </c>
      <c r="G34" s="25">
        <f t="shared" si="37"/>
        <v>-3.0760654044939502E-2</v>
      </c>
      <c r="H34" s="36"/>
      <c r="I34" s="28">
        <f t="shared" ref="I34:I53" si="49">AA34+AE34+AI34+AM34+AQ34</f>
        <v>1375</v>
      </c>
      <c r="J34" s="6">
        <f t="shared" si="38"/>
        <v>704</v>
      </c>
      <c r="K34" s="6">
        <f t="shared" si="39"/>
        <v>671</v>
      </c>
      <c r="L34" s="30">
        <f t="shared" si="40"/>
        <v>3.3996523082866527E-2</v>
      </c>
      <c r="M34" s="31">
        <f t="shared" si="41"/>
        <v>-3.240293606335716E-2</v>
      </c>
      <c r="N34" s="36"/>
      <c r="O34" s="28">
        <f t="shared" ref="O34:O53" si="50">AU34+BG34+BC34+AY34-BK34-BO34-BS34-BW34</f>
        <v>215</v>
      </c>
      <c r="P34" s="6">
        <f t="shared" ref="P34:P53" si="51">AV34+BH34+BD34+AZ34-BL34-BP34-BT34-BX34</f>
        <v>112</v>
      </c>
      <c r="Q34" s="6">
        <f t="shared" si="42"/>
        <v>103</v>
      </c>
      <c r="R34" s="30">
        <f t="shared" si="43"/>
        <v>2.766798418972332E-2</v>
      </c>
      <c r="S34" s="31">
        <f t="shared" si="44"/>
        <v>-2.5444664031620552E-2</v>
      </c>
      <c r="T34" s="30"/>
      <c r="U34" s="28">
        <f t="shared" ref="U34:U53" si="52">BK34+BO34+BS34+BW34+CA34+CE34</f>
        <v>47</v>
      </c>
      <c r="V34" s="6">
        <f t="shared" si="45"/>
        <v>18</v>
      </c>
      <c r="W34" s="6">
        <f t="shared" si="46"/>
        <v>29</v>
      </c>
      <c r="X34" s="30">
        <f t="shared" si="47"/>
        <v>1.6901408450704224E-2</v>
      </c>
      <c r="Y34" s="31">
        <f t="shared" si="48"/>
        <v>-2.7230046948356807E-2</v>
      </c>
      <c r="Z34" s="30"/>
      <c r="AA34" s="37">
        <f t="shared" ref="AA34:AA53" si="53">SUM(AB34:AC34)</f>
        <v>84</v>
      </c>
      <c r="AB34" s="6">
        <v>43</v>
      </c>
      <c r="AC34" s="6">
        <v>41</v>
      </c>
      <c r="AD34" s="12"/>
      <c r="AE34" s="37">
        <f t="shared" ref="AE34:AE53" si="54">SUM(AF34:AG34)</f>
        <v>28</v>
      </c>
      <c r="AF34" s="6">
        <v>19</v>
      </c>
      <c r="AG34" s="6">
        <v>9</v>
      </c>
      <c r="AH34" s="12"/>
      <c r="AI34" s="37">
        <f t="shared" ref="AI34:AI53" si="55">SUM(AJ34:AK34)</f>
        <v>21</v>
      </c>
      <c r="AJ34" s="6">
        <v>16</v>
      </c>
      <c r="AK34" s="6">
        <v>5</v>
      </c>
      <c r="AL34" s="57"/>
      <c r="AM34" s="56">
        <f t="shared" ref="AM34:AM53" si="56">SUM(AN34:AO34)</f>
        <v>702</v>
      </c>
      <c r="AN34" s="6">
        <v>360</v>
      </c>
      <c r="AO34" s="6">
        <v>342</v>
      </c>
      <c r="AP34" s="57"/>
      <c r="AQ34" s="56">
        <f t="shared" ref="AQ34:AQ53" si="57">SUM(AR34:AS34)</f>
        <v>540</v>
      </c>
      <c r="AR34" s="6">
        <v>266</v>
      </c>
      <c r="AS34" s="6">
        <v>274</v>
      </c>
      <c r="AT34" s="55"/>
      <c r="AU34" s="56">
        <f t="shared" ref="AU34:AU53" si="58">SUM(AV34:AW34)</f>
        <v>163</v>
      </c>
      <c r="AV34" s="6">
        <v>87</v>
      </c>
      <c r="AW34" s="6">
        <v>76</v>
      </c>
      <c r="AX34" s="57"/>
      <c r="AY34" s="56">
        <f t="shared" ref="AY34:AY53" si="59">SUM(AZ34:BA34)</f>
        <v>24</v>
      </c>
      <c r="AZ34" s="6">
        <v>15</v>
      </c>
      <c r="BA34" s="6">
        <v>9</v>
      </c>
      <c r="BB34" s="57"/>
      <c r="BC34" s="56">
        <f t="shared" ref="BC34:BC53" si="60">SUM(BD34:BE34)</f>
        <v>1</v>
      </c>
      <c r="BD34" s="6">
        <v>0</v>
      </c>
      <c r="BE34" s="6">
        <v>1</v>
      </c>
      <c r="BF34" s="57"/>
      <c r="BG34" s="56">
        <f t="shared" ref="BG34:BG53" si="61">SUM(BH34:BI34)</f>
        <v>46</v>
      </c>
      <c r="BH34" s="55">
        <v>17</v>
      </c>
      <c r="BI34" s="55">
        <v>29</v>
      </c>
      <c r="BJ34" s="57"/>
      <c r="BK34" s="56">
        <f t="shared" ref="BK34:BK53" si="62">SUM(BL34:BM34)</f>
        <v>9</v>
      </c>
      <c r="BL34" s="6">
        <v>5</v>
      </c>
      <c r="BM34" s="6">
        <v>4</v>
      </c>
      <c r="BN34" s="57"/>
      <c r="BO34" s="56">
        <f t="shared" ref="BO34:BO53" si="63">SUM(BP34:BQ34)</f>
        <v>7</v>
      </c>
      <c r="BP34" s="6">
        <v>1</v>
      </c>
      <c r="BQ34" s="6">
        <v>6</v>
      </c>
      <c r="BR34" s="57"/>
      <c r="BS34" s="56">
        <f t="shared" ref="BS34:BS53" si="64">SUM(BT34:BU34)</f>
        <v>2</v>
      </c>
      <c r="BT34" s="6">
        <v>0</v>
      </c>
      <c r="BU34" s="6">
        <v>2</v>
      </c>
      <c r="BV34" s="57"/>
      <c r="BW34" s="56">
        <f t="shared" ref="BW34:BW53" si="65">SUM(BX34:BY34)</f>
        <v>1</v>
      </c>
      <c r="BX34" s="6">
        <v>1</v>
      </c>
      <c r="BY34" s="6">
        <v>0</v>
      </c>
      <c r="BZ34" s="57"/>
      <c r="CA34" s="56">
        <f t="shared" ref="CA34:CA53" si="66">SUM(CB34:CC34)</f>
        <v>4</v>
      </c>
      <c r="CB34" s="6">
        <v>1</v>
      </c>
      <c r="CC34" s="6">
        <v>3</v>
      </c>
      <c r="CD34" s="57"/>
      <c r="CE34" s="56">
        <f t="shared" ref="CE34:CE53" si="67">SUM(CF34:CG34)</f>
        <v>24</v>
      </c>
      <c r="CF34" s="6">
        <v>10</v>
      </c>
      <c r="CG34" s="6">
        <v>14</v>
      </c>
    </row>
    <row r="35" spans="2:85" ht="14.45">
      <c r="B35" s="9" t="s">
        <v>23</v>
      </c>
      <c r="C35" s="21">
        <v>24339</v>
      </c>
      <c r="D35" s="6">
        <v>12528</v>
      </c>
      <c r="E35" s="6">
        <v>11811</v>
      </c>
      <c r="F35" s="47">
        <f t="shared" si="36"/>
        <v>3.4404916871261682E-2</v>
      </c>
      <c r="G35" s="25">
        <f t="shared" si="37"/>
        <v>-3.2435861523505083E-2</v>
      </c>
      <c r="H35" s="36"/>
      <c r="I35" s="28">
        <f t="shared" si="49"/>
        <v>1513</v>
      </c>
      <c r="J35" s="6">
        <f t="shared" si="38"/>
        <v>802</v>
      </c>
      <c r="K35" s="6">
        <f t="shared" si="39"/>
        <v>711</v>
      </c>
      <c r="L35" s="30">
        <f t="shared" si="40"/>
        <v>3.8728993625651922E-2</v>
      </c>
      <c r="M35" s="31">
        <f t="shared" si="41"/>
        <v>-3.4334556693065482E-2</v>
      </c>
      <c r="N35" s="36"/>
      <c r="O35" s="28">
        <f t="shared" si="50"/>
        <v>231</v>
      </c>
      <c r="P35" s="6">
        <f t="shared" si="51"/>
        <v>119</v>
      </c>
      <c r="Q35" s="6">
        <f t="shared" si="42"/>
        <v>112</v>
      </c>
      <c r="R35" s="30">
        <f t="shared" si="43"/>
        <v>2.9397233201581028E-2</v>
      </c>
      <c r="S35" s="31">
        <f t="shared" si="44"/>
        <v>-2.766798418972332E-2</v>
      </c>
      <c r="T35" s="30"/>
      <c r="U35" s="28">
        <f t="shared" si="52"/>
        <v>51</v>
      </c>
      <c r="V35" s="6">
        <f t="shared" si="45"/>
        <v>27</v>
      </c>
      <c r="W35" s="6">
        <f t="shared" si="46"/>
        <v>24</v>
      </c>
      <c r="X35" s="30">
        <f t="shared" si="47"/>
        <v>2.5352112676056339E-2</v>
      </c>
      <c r="Y35" s="31">
        <f t="shared" si="48"/>
        <v>-2.2535211267605635E-2</v>
      </c>
      <c r="Z35" s="30"/>
      <c r="AA35" s="37">
        <f t="shared" si="53"/>
        <v>78</v>
      </c>
      <c r="AB35" s="6">
        <v>40</v>
      </c>
      <c r="AC35" s="6">
        <v>38</v>
      </c>
      <c r="AD35" s="12"/>
      <c r="AE35" s="37">
        <f t="shared" si="54"/>
        <v>26</v>
      </c>
      <c r="AF35" s="6">
        <v>13</v>
      </c>
      <c r="AG35" s="6">
        <v>13</v>
      </c>
      <c r="AH35" s="12"/>
      <c r="AI35" s="37">
        <f t="shared" si="55"/>
        <v>28</v>
      </c>
      <c r="AJ35" s="6">
        <v>16</v>
      </c>
      <c r="AK35" s="6">
        <v>12</v>
      </c>
      <c r="AL35" s="57"/>
      <c r="AM35" s="56">
        <f t="shared" si="56"/>
        <v>811</v>
      </c>
      <c r="AN35" s="6">
        <v>436</v>
      </c>
      <c r="AO35" s="6">
        <v>375</v>
      </c>
      <c r="AP35" s="57"/>
      <c r="AQ35" s="56">
        <f t="shared" si="57"/>
        <v>570</v>
      </c>
      <c r="AR35" s="6">
        <v>297</v>
      </c>
      <c r="AS35" s="6">
        <v>273</v>
      </c>
      <c r="AT35" s="55"/>
      <c r="AU35" s="56">
        <f t="shared" si="58"/>
        <v>173</v>
      </c>
      <c r="AV35" s="6">
        <v>90</v>
      </c>
      <c r="AW35" s="6">
        <v>83</v>
      </c>
      <c r="AX35" s="57"/>
      <c r="AY35" s="56">
        <f t="shared" si="59"/>
        <v>13</v>
      </c>
      <c r="AZ35" s="6">
        <v>6</v>
      </c>
      <c r="BA35" s="6">
        <v>7</v>
      </c>
      <c r="BB35" s="57"/>
      <c r="BC35" s="56">
        <f t="shared" si="60"/>
        <v>1</v>
      </c>
      <c r="BD35" s="6">
        <v>0</v>
      </c>
      <c r="BE35" s="6">
        <v>1</v>
      </c>
      <c r="BF35" s="57"/>
      <c r="BG35" s="56">
        <f t="shared" si="61"/>
        <v>61</v>
      </c>
      <c r="BH35" s="55">
        <v>34</v>
      </c>
      <c r="BI35" s="55">
        <v>27</v>
      </c>
      <c r="BJ35" s="57"/>
      <c r="BK35" s="56">
        <f t="shared" si="62"/>
        <v>5</v>
      </c>
      <c r="BL35" s="6">
        <v>2</v>
      </c>
      <c r="BM35" s="6">
        <v>3</v>
      </c>
      <c r="BN35" s="57"/>
      <c r="BO35" s="56">
        <f t="shared" si="63"/>
        <v>8</v>
      </c>
      <c r="BP35" s="6">
        <v>5</v>
      </c>
      <c r="BQ35" s="6">
        <v>3</v>
      </c>
      <c r="BR35" s="57"/>
      <c r="BS35" s="56">
        <f t="shared" si="64"/>
        <v>4</v>
      </c>
      <c r="BT35" s="6">
        <v>4</v>
      </c>
      <c r="BU35" s="6">
        <v>0</v>
      </c>
      <c r="BV35" s="57"/>
      <c r="BW35" s="56">
        <f t="shared" si="65"/>
        <v>0</v>
      </c>
      <c r="BX35" s="6">
        <v>0</v>
      </c>
      <c r="BY35" s="6">
        <v>0</v>
      </c>
      <c r="BZ35" s="57"/>
      <c r="CA35" s="56">
        <f t="shared" si="66"/>
        <v>8</v>
      </c>
      <c r="CB35" s="6">
        <v>3</v>
      </c>
      <c r="CC35" s="6">
        <v>5</v>
      </c>
      <c r="CD35" s="57"/>
      <c r="CE35" s="56">
        <f t="shared" si="67"/>
        <v>26</v>
      </c>
      <c r="CF35" s="6">
        <v>13</v>
      </c>
      <c r="CG35" s="6">
        <v>13</v>
      </c>
    </row>
    <row r="36" spans="2:85" ht="14.45">
      <c r="B36" s="9" t="s">
        <v>24</v>
      </c>
      <c r="C36" s="21">
        <v>22303</v>
      </c>
      <c r="D36" s="6">
        <v>11372</v>
      </c>
      <c r="E36" s="6">
        <v>10931</v>
      </c>
      <c r="F36" s="47">
        <f t="shared" si="36"/>
        <v>3.1230261387291493E-2</v>
      </c>
      <c r="G36" s="25">
        <f t="shared" si="37"/>
        <v>-3.0019168767541619E-2</v>
      </c>
      <c r="H36" s="36"/>
      <c r="I36" s="28">
        <f t="shared" si="49"/>
        <v>1543</v>
      </c>
      <c r="J36" s="6">
        <f t="shared" si="38"/>
        <v>792</v>
      </c>
      <c r="K36" s="6">
        <f t="shared" si="39"/>
        <v>751</v>
      </c>
      <c r="L36" s="30">
        <f t="shared" si="40"/>
        <v>3.8246088468224838E-2</v>
      </c>
      <c r="M36" s="31">
        <f t="shared" si="41"/>
        <v>-3.6266177322773804E-2</v>
      </c>
      <c r="N36" s="36"/>
      <c r="O36" s="28">
        <f t="shared" si="50"/>
        <v>206</v>
      </c>
      <c r="P36" s="6">
        <f t="shared" si="51"/>
        <v>91</v>
      </c>
      <c r="Q36" s="6">
        <f t="shared" si="42"/>
        <v>115</v>
      </c>
      <c r="R36" s="30">
        <f t="shared" si="43"/>
        <v>2.2480237154150196E-2</v>
      </c>
      <c r="S36" s="31">
        <f t="shared" si="44"/>
        <v>-2.8409090909090908E-2</v>
      </c>
      <c r="T36" s="30"/>
      <c r="U36" s="28">
        <f t="shared" si="52"/>
        <v>50</v>
      </c>
      <c r="V36" s="6">
        <f t="shared" si="45"/>
        <v>21</v>
      </c>
      <c r="W36" s="6">
        <f t="shared" si="46"/>
        <v>29</v>
      </c>
      <c r="X36" s="30">
        <f t="shared" si="47"/>
        <v>1.9718309859154931E-2</v>
      </c>
      <c r="Y36" s="31">
        <f t="shared" si="48"/>
        <v>-2.7230046948356807E-2</v>
      </c>
      <c r="Z36" s="30"/>
      <c r="AA36" s="37">
        <f t="shared" si="53"/>
        <v>88</v>
      </c>
      <c r="AB36" s="6">
        <v>48</v>
      </c>
      <c r="AC36" s="6">
        <v>40</v>
      </c>
      <c r="AD36" s="12"/>
      <c r="AE36" s="37">
        <f t="shared" si="54"/>
        <v>24</v>
      </c>
      <c r="AF36" s="6">
        <v>9</v>
      </c>
      <c r="AG36" s="6">
        <v>15</v>
      </c>
      <c r="AH36" s="12"/>
      <c r="AI36" s="37">
        <f t="shared" si="55"/>
        <v>22</v>
      </c>
      <c r="AJ36" s="6">
        <v>9</v>
      </c>
      <c r="AK36" s="6">
        <v>13</v>
      </c>
      <c r="AL36" s="57"/>
      <c r="AM36" s="56">
        <f t="shared" si="56"/>
        <v>907</v>
      </c>
      <c r="AN36" s="6">
        <v>478</v>
      </c>
      <c r="AO36" s="6">
        <v>429</v>
      </c>
      <c r="AP36" s="57"/>
      <c r="AQ36" s="56">
        <f t="shared" si="57"/>
        <v>502</v>
      </c>
      <c r="AR36" s="6">
        <v>248</v>
      </c>
      <c r="AS36" s="6">
        <v>254</v>
      </c>
      <c r="AT36" s="55"/>
      <c r="AU36" s="56">
        <f t="shared" si="58"/>
        <v>147</v>
      </c>
      <c r="AV36" s="6">
        <v>65</v>
      </c>
      <c r="AW36" s="6">
        <v>82</v>
      </c>
      <c r="AX36" s="57"/>
      <c r="AY36" s="56">
        <f t="shared" si="59"/>
        <v>17</v>
      </c>
      <c r="AZ36" s="6">
        <v>5</v>
      </c>
      <c r="BA36" s="6">
        <v>12</v>
      </c>
      <c r="BB36" s="57"/>
      <c r="BC36" s="56">
        <f t="shared" si="60"/>
        <v>3</v>
      </c>
      <c r="BD36" s="6">
        <v>2</v>
      </c>
      <c r="BE36" s="6">
        <v>1</v>
      </c>
      <c r="BF36" s="57"/>
      <c r="BG36" s="56">
        <f t="shared" si="61"/>
        <v>54</v>
      </c>
      <c r="BH36" s="55">
        <v>25</v>
      </c>
      <c r="BI36" s="55">
        <v>29</v>
      </c>
      <c r="BJ36" s="57"/>
      <c r="BK36" s="56">
        <f t="shared" si="62"/>
        <v>3</v>
      </c>
      <c r="BL36" s="6">
        <v>1</v>
      </c>
      <c r="BM36" s="6">
        <v>2</v>
      </c>
      <c r="BN36" s="57"/>
      <c r="BO36" s="56">
        <f t="shared" si="63"/>
        <v>7</v>
      </c>
      <c r="BP36" s="6">
        <v>3</v>
      </c>
      <c r="BQ36" s="6">
        <v>4</v>
      </c>
      <c r="BR36" s="57"/>
      <c r="BS36" s="56">
        <f t="shared" si="64"/>
        <v>4</v>
      </c>
      <c r="BT36" s="6">
        <v>1</v>
      </c>
      <c r="BU36" s="6">
        <v>3</v>
      </c>
      <c r="BV36" s="57"/>
      <c r="BW36" s="56">
        <f t="shared" si="65"/>
        <v>1</v>
      </c>
      <c r="BX36" s="6">
        <v>1</v>
      </c>
      <c r="BY36" s="6">
        <v>0</v>
      </c>
      <c r="BZ36" s="57"/>
      <c r="CA36" s="56">
        <f t="shared" si="66"/>
        <v>7</v>
      </c>
      <c r="CB36" s="6">
        <v>5</v>
      </c>
      <c r="CC36" s="6">
        <v>2</v>
      </c>
      <c r="CD36" s="57"/>
      <c r="CE36" s="56">
        <f t="shared" si="67"/>
        <v>28</v>
      </c>
      <c r="CF36" s="6">
        <v>10</v>
      </c>
      <c r="CG36" s="6">
        <v>18</v>
      </c>
    </row>
    <row r="37" spans="2:85" ht="14.45">
      <c r="B37" s="9" t="s">
        <v>25</v>
      </c>
      <c r="C37" s="21">
        <v>25466</v>
      </c>
      <c r="D37" s="6">
        <v>13059</v>
      </c>
      <c r="E37" s="6">
        <v>12407</v>
      </c>
      <c r="F37" s="47">
        <f t="shared" si="36"/>
        <v>3.5863171250144175E-2</v>
      </c>
      <c r="G37" s="25">
        <f t="shared" si="37"/>
        <v>-3.4072621617316702E-2</v>
      </c>
      <c r="H37" s="36"/>
      <c r="I37" s="28">
        <f t="shared" si="49"/>
        <v>1588</v>
      </c>
      <c r="J37" s="6">
        <f t="shared" si="38"/>
        <v>823</v>
      </c>
      <c r="K37" s="6">
        <f t="shared" si="39"/>
        <v>765</v>
      </c>
      <c r="L37" s="30">
        <f t="shared" si="40"/>
        <v>3.9743094456248795E-2</v>
      </c>
      <c r="M37" s="31">
        <f t="shared" si="41"/>
        <v>-3.6942244543171722E-2</v>
      </c>
      <c r="N37" s="36"/>
      <c r="O37" s="28">
        <f t="shared" si="50"/>
        <v>239</v>
      </c>
      <c r="P37" s="6">
        <f t="shared" si="51"/>
        <v>131</v>
      </c>
      <c r="Q37" s="6">
        <f t="shared" si="42"/>
        <v>108</v>
      </c>
      <c r="R37" s="30">
        <f t="shared" si="43"/>
        <v>3.2361660079051384E-2</v>
      </c>
      <c r="S37" s="31">
        <f t="shared" si="44"/>
        <v>-2.66798418972332E-2</v>
      </c>
      <c r="T37" s="30"/>
      <c r="U37" s="28">
        <f t="shared" si="52"/>
        <v>72</v>
      </c>
      <c r="V37" s="6">
        <f t="shared" si="45"/>
        <v>40</v>
      </c>
      <c r="W37" s="6">
        <f t="shared" si="46"/>
        <v>32</v>
      </c>
      <c r="X37" s="30">
        <f t="shared" si="47"/>
        <v>3.7558685446009391E-2</v>
      </c>
      <c r="Y37" s="31">
        <f t="shared" si="48"/>
        <v>-3.0046948356807511E-2</v>
      </c>
      <c r="Z37" s="30"/>
      <c r="AA37" s="37">
        <f t="shared" si="53"/>
        <v>75</v>
      </c>
      <c r="AB37" s="6">
        <v>44</v>
      </c>
      <c r="AC37" s="6">
        <v>31</v>
      </c>
      <c r="AD37" s="12"/>
      <c r="AE37" s="37">
        <f t="shared" si="54"/>
        <v>23</v>
      </c>
      <c r="AF37" s="6">
        <v>10</v>
      </c>
      <c r="AG37" s="6">
        <v>13</v>
      </c>
      <c r="AH37" s="12"/>
      <c r="AI37" s="37">
        <f t="shared" si="55"/>
        <v>44</v>
      </c>
      <c r="AJ37" s="6">
        <v>21</v>
      </c>
      <c r="AK37" s="6">
        <v>23</v>
      </c>
      <c r="AL37" s="57"/>
      <c r="AM37" s="56">
        <f t="shared" si="56"/>
        <v>936</v>
      </c>
      <c r="AN37" s="6">
        <v>481</v>
      </c>
      <c r="AO37" s="6">
        <v>455</v>
      </c>
      <c r="AP37" s="57"/>
      <c r="AQ37" s="56">
        <f t="shared" si="57"/>
        <v>510</v>
      </c>
      <c r="AR37" s="6">
        <v>267</v>
      </c>
      <c r="AS37" s="6">
        <v>243</v>
      </c>
      <c r="AT37" s="55"/>
      <c r="AU37" s="56">
        <f t="shared" si="58"/>
        <v>183</v>
      </c>
      <c r="AV37" s="6">
        <v>102</v>
      </c>
      <c r="AW37" s="6">
        <v>81</v>
      </c>
      <c r="AX37" s="57"/>
      <c r="AY37" s="56">
        <f t="shared" si="59"/>
        <v>30</v>
      </c>
      <c r="AZ37" s="6">
        <v>15</v>
      </c>
      <c r="BA37" s="6">
        <v>15</v>
      </c>
      <c r="BB37" s="57"/>
      <c r="BC37" s="56">
        <f t="shared" si="60"/>
        <v>3</v>
      </c>
      <c r="BD37" s="6">
        <v>2</v>
      </c>
      <c r="BE37" s="6">
        <v>1</v>
      </c>
      <c r="BF37" s="57"/>
      <c r="BG37" s="56">
        <f t="shared" si="61"/>
        <v>49</v>
      </c>
      <c r="BH37" s="55">
        <v>27</v>
      </c>
      <c r="BI37" s="55">
        <v>22</v>
      </c>
      <c r="BJ37" s="57"/>
      <c r="BK37" s="56">
        <f t="shared" si="62"/>
        <v>8</v>
      </c>
      <c r="BL37" s="6">
        <v>4</v>
      </c>
      <c r="BM37" s="6">
        <v>4</v>
      </c>
      <c r="BN37" s="57"/>
      <c r="BO37" s="56">
        <f t="shared" si="63"/>
        <v>8</v>
      </c>
      <c r="BP37" s="6">
        <v>6</v>
      </c>
      <c r="BQ37" s="6">
        <v>2</v>
      </c>
      <c r="BR37" s="57"/>
      <c r="BS37" s="56">
        <f t="shared" si="64"/>
        <v>10</v>
      </c>
      <c r="BT37" s="6">
        <v>5</v>
      </c>
      <c r="BU37" s="6">
        <v>5</v>
      </c>
      <c r="BV37" s="57"/>
      <c r="BW37" s="56">
        <f t="shared" si="65"/>
        <v>0</v>
      </c>
      <c r="BX37" s="6">
        <v>0</v>
      </c>
      <c r="BY37" s="6">
        <v>0</v>
      </c>
      <c r="BZ37" s="57"/>
      <c r="CA37" s="56">
        <f t="shared" si="66"/>
        <v>3</v>
      </c>
      <c r="CB37" s="6">
        <v>1</v>
      </c>
      <c r="CC37" s="6">
        <v>2</v>
      </c>
      <c r="CD37" s="57"/>
      <c r="CE37" s="56">
        <f t="shared" si="67"/>
        <v>43</v>
      </c>
      <c r="CF37" s="6">
        <v>24</v>
      </c>
      <c r="CG37" s="6">
        <v>19</v>
      </c>
    </row>
    <row r="38" spans="2:85" ht="14.45">
      <c r="B38" s="9" t="s">
        <v>26</v>
      </c>
      <c r="C38" s="21">
        <v>30221</v>
      </c>
      <c r="D38" s="6">
        <v>16033</v>
      </c>
      <c r="E38" s="6">
        <v>14188</v>
      </c>
      <c r="F38" s="47">
        <f t="shared" si="36"/>
        <v>4.4030494268593429E-2</v>
      </c>
      <c r="G38" s="25">
        <f t="shared" si="37"/>
        <v>-3.8963678206374579E-2</v>
      </c>
      <c r="H38" s="36"/>
      <c r="I38" s="28">
        <f t="shared" si="49"/>
        <v>1465</v>
      </c>
      <c r="J38" s="6">
        <f t="shared" si="38"/>
        <v>758</v>
      </c>
      <c r="K38" s="6">
        <f t="shared" si="39"/>
        <v>707</v>
      </c>
      <c r="L38" s="30">
        <f t="shared" si="40"/>
        <v>3.6604210932972767E-2</v>
      </c>
      <c r="M38" s="31">
        <f t="shared" si="41"/>
        <v>-3.4141394630094649E-2</v>
      </c>
      <c r="N38" s="36"/>
      <c r="O38" s="28">
        <f t="shared" si="50"/>
        <v>312</v>
      </c>
      <c r="P38" s="6">
        <f t="shared" si="51"/>
        <v>166</v>
      </c>
      <c r="Q38" s="6">
        <f t="shared" si="42"/>
        <v>146</v>
      </c>
      <c r="R38" s="30">
        <f t="shared" si="43"/>
        <v>4.100790513833992E-2</v>
      </c>
      <c r="S38" s="31">
        <f t="shared" si="44"/>
        <v>-3.6067193675889328E-2</v>
      </c>
      <c r="T38" s="30"/>
      <c r="U38" s="28">
        <f t="shared" si="52"/>
        <v>95</v>
      </c>
      <c r="V38" s="6">
        <f t="shared" si="45"/>
        <v>57</v>
      </c>
      <c r="W38" s="6">
        <f t="shared" si="46"/>
        <v>38</v>
      </c>
      <c r="X38" s="30">
        <f t="shared" si="47"/>
        <v>5.3521126760563378E-2</v>
      </c>
      <c r="Y38" s="31">
        <f t="shared" si="48"/>
        <v>-3.5680751173708919E-2</v>
      </c>
      <c r="Z38" s="30"/>
      <c r="AA38" s="37">
        <f t="shared" si="53"/>
        <v>53</v>
      </c>
      <c r="AB38" s="6">
        <v>25</v>
      </c>
      <c r="AC38" s="6">
        <v>28</v>
      </c>
      <c r="AD38" s="12"/>
      <c r="AE38" s="37">
        <f t="shared" si="54"/>
        <v>40</v>
      </c>
      <c r="AF38" s="6">
        <v>23</v>
      </c>
      <c r="AG38" s="6">
        <v>17</v>
      </c>
      <c r="AH38" s="12"/>
      <c r="AI38" s="37">
        <f t="shared" si="55"/>
        <v>18</v>
      </c>
      <c r="AJ38" s="6">
        <v>10</v>
      </c>
      <c r="AK38" s="6">
        <v>8</v>
      </c>
      <c r="AL38" s="57"/>
      <c r="AM38" s="56">
        <f t="shared" si="56"/>
        <v>837</v>
      </c>
      <c r="AN38" s="6">
        <v>443</v>
      </c>
      <c r="AO38" s="6">
        <v>394</v>
      </c>
      <c r="AP38" s="57"/>
      <c r="AQ38" s="56">
        <f t="shared" si="57"/>
        <v>517</v>
      </c>
      <c r="AR38" s="6">
        <v>257</v>
      </c>
      <c r="AS38" s="6">
        <v>260</v>
      </c>
      <c r="AT38" s="55"/>
      <c r="AU38" s="56">
        <f t="shared" si="58"/>
        <v>249</v>
      </c>
      <c r="AV38" s="6">
        <v>131</v>
      </c>
      <c r="AW38" s="6">
        <v>118</v>
      </c>
      <c r="AX38" s="57"/>
      <c r="AY38" s="56">
        <f t="shared" si="59"/>
        <v>56</v>
      </c>
      <c r="AZ38" s="6">
        <v>33</v>
      </c>
      <c r="BA38" s="6">
        <v>23</v>
      </c>
      <c r="BB38" s="57"/>
      <c r="BC38" s="56">
        <f t="shared" si="60"/>
        <v>3</v>
      </c>
      <c r="BD38" s="6">
        <v>1</v>
      </c>
      <c r="BE38" s="6">
        <v>2</v>
      </c>
      <c r="BF38" s="57"/>
      <c r="BG38" s="56">
        <f t="shared" si="61"/>
        <v>44</v>
      </c>
      <c r="BH38" s="55">
        <v>22</v>
      </c>
      <c r="BI38" s="55">
        <v>22</v>
      </c>
      <c r="BJ38" s="57"/>
      <c r="BK38" s="56">
        <f t="shared" si="62"/>
        <v>12</v>
      </c>
      <c r="BL38" s="6">
        <v>4</v>
      </c>
      <c r="BM38" s="6">
        <v>8</v>
      </c>
      <c r="BN38" s="57"/>
      <c r="BO38" s="56">
        <f t="shared" si="63"/>
        <v>9</v>
      </c>
      <c r="BP38" s="6">
        <v>4</v>
      </c>
      <c r="BQ38" s="6">
        <v>5</v>
      </c>
      <c r="BR38" s="57"/>
      <c r="BS38" s="56">
        <f t="shared" si="64"/>
        <v>18</v>
      </c>
      <c r="BT38" s="6">
        <v>12</v>
      </c>
      <c r="BU38" s="6">
        <v>6</v>
      </c>
      <c r="BV38" s="57"/>
      <c r="BW38" s="56">
        <f t="shared" si="65"/>
        <v>1</v>
      </c>
      <c r="BX38" s="6">
        <v>1</v>
      </c>
      <c r="BY38" s="6">
        <v>0</v>
      </c>
      <c r="BZ38" s="57"/>
      <c r="CA38" s="56">
        <f t="shared" si="66"/>
        <v>5</v>
      </c>
      <c r="CB38" s="6">
        <v>3</v>
      </c>
      <c r="CC38" s="6">
        <v>2</v>
      </c>
      <c r="CD38" s="57"/>
      <c r="CE38" s="56">
        <f t="shared" si="67"/>
        <v>50</v>
      </c>
      <c r="CF38" s="6">
        <v>33</v>
      </c>
      <c r="CG38" s="6">
        <v>17</v>
      </c>
    </row>
    <row r="39" spans="2:85" ht="14.45">
      <c r="B39" s="9" t="s">
        <v>27</v>
      </c>
      <c r="C39" s="21">
        <v>28724</v>
      </c>
      <c r="D39" s="6">
        <v>15520</v>
      </c>
      <c r="E39" s="6">
        <v>13204</v>
      </c>
      <c r="F39" s="47">
        <f t="shared" si="36"/>
        <v>4.2621672241537456E-2</v>
      </c>
      <c r="G39" s="25">
        <f t="shared" si="37"/>
        <v>-3.6261376306524519E-2</v>
      </c>
      <c r="H39" s="36"/>
      <c r="I39" s="28">
        <f t="shared" si="49"/>
        <v>1496</v>
      </c>
      <c r="J39" s="6">
        <f t="shared" si="38"/>
        <v>779</v>
      </c>
      <c r="K39" s="6">
        <f t="shared" si="39"/>
        <v>717</v>
      </c>
      <c r="L39" s="30">
        <f t="shared" si="40"/>
        <v>3.7618311763569633E-2</v>
      </c>
      <c r="M39" s="31">
        <f t="shared" si="41"/>
        <v>-3.4624299787521733E-2</v>
      </c>
      <c r="N39" s="36"/>
      <c r="O39" s="28">
        <f t="shared" si="50"/>
        <v>330</v>
      </c>
      <c r="P39" s="6">
        <f t="shared" si="51"/>
        <v>189</v>
      </c>
      <c r="Q39" s="6">
        <f t="shared" si="42"/>
        <v>141</v>
      </c>
      <c r="R39" s="30">
        <f t="shared" si="43"/>
        <v>4.6689723320158104E-2</v>
      </c>
      <c r="S39" s="31">
        <f t="shared" si="44"/>
        <v>-3.483201581027668E-2</v>
      </c>
      <c r="T39" s="30"/>
      <c r="U39" s="28">
        <f t="shared" si="52"/>
        <v>84</v>
      </c>
      <c r="V39" s="6">
        <f t="shared" si="45"/>
        <v>47</v>
      </c>
      <c r="W39" s="6">
        <f t="shared" si="46"/>
        <v>37</v>
      </c>
      <c r="X39" s="30">
        <f t="shared" si="47"/>
        <v>4.4131455399061034E-2</v>
      </c>
      <c r="Y39" s="31">
        <f t="shared" si="48"/>
        <v>-3.4741784037558683E-2</v>
      </c>
      <c r="Z39" s="30"/>
      <c r="AA39" s="37">
        <f t="shared" si="53"/>
        <v>69</v>
      </c>
      <c r="AB39" s="6">
        <v>36</v>
      </c>
      <c r="AC39" s="6">
        <v>33</v>
      </c>
      <c r="AD39" s="12"/>
      <c r="AE39" s="37">
        <f t="shared" si="54"/>
        <v>37</v>
      </c>
      <c r="AF39" s="6">
        <v>18</v>
      </c>
      <c r="AG39" s="6">
        <v>19</v>
      </c>
      <c r="AH39" s="12"/>
      <c r="AI39" s="37">
        <f t="shared" si="55"/>
        <v>20</v>
      </c>
      <c r="AJ39" s="6">
        <v>12</v>
      </c>
      <c r="AK39" s="6">
        <v>8</v>
      </c>
      <c r="AL39" s="57"/>
      <c r="AM39" s="56">
        <f t="shared" si="56"/>
        <v>856</v>
      </c>
      <c r="AN39" s="6">
        <v>461</v>
      </c>
      <c r="AO39" s="6">
        <v>395</v>
      </c>
      <c r="AP39" s="57"/>
      <c r="AQ39" s="56">
        <f t="shared" si="57"/>
        <v>514</v>
      </c>
      <c r="AR39" s="6">
        <v>252</v>
      </c>
      <c r="AS39" s="6">
        <v>262</v>
      </c>
      <c r="AT39" s="55"/>
      <c r="AU39" s="56">
        <f t="shared" si="58"/>
        <v>261</v>
      </c>
      <c r="AV39" s="6">
        <v>152</v>
      </c>
      <c r="AW39" s="6">
        <v>109</v>
      </c>
      <c r="AX39" s="57"/>
      <c r="AY39" s="56">
        <f t="shared" si="59"/>
        <v>67</v>
      </c>
      <c r="AZ39" s="6">
        <v>36</v>
      </c>
      <c r="BA39" s="6">
        <v>31</v>
      </c>
      <c r="BB39" s="57"/>
      <c r="BC39" s="56">
        <f t="shared" si="60"/>
        <v>1</v>
      </c>
      <c r="BD39" s="6">
        <v>1</v>
      </c>
      <c r="BE39" s="6">
        <v>0</v>
      </c>
      <c r="BF39" s="57"/>
      <c r="BG39" s="56">
        <f t="shared" si="61"/>
        <v>39</v>
      </c>
      <c r="BH39" s="55">
        <v>21</v>
      </c>
      <c r="BI39" s="55">
        <v>18</v>
      </c>
      <c r="BJ39" s="57"/>
      <c r="BK39" s="56">
        <f t="shared" si="62"/>
        <v>11</v>
      </c>
      <c r="BL39" s="6">
        <v>7</v>
      </c>
      <c r="BM39" s="6">
        <v>4</v>
      </c>
      <c r="BN39" s="57"/>
      <c r="BO39" s="56">
        <f t="shared" si="63"/>
        <v>14</v>
      </c>
      <c r="BP39" s="6">
        <v>7</v>
      </c>
      <c r="BQ39" s="6">
        <v>7</v>
      </c>
      <c r="BR39" s="57"/>
      <c r="BS39" s="56">
        <f t="shared" si="64"/>
        <v>13</v>
      </c>
      <c r="BT39" s="6">
        <v>7</v>
      </c>
      <c r="BU39" s="6">
        <v>6</v>
      </c>
      <c r="BV39" s="57"/>
      <c r="BW39" s="56">
        <f t="shared" si="65"/>
        <v>0</v>
      </c>
      <c r="BX39" s="6">
        <v>0</v>
      </c>
      <c r="BY39" s="6">
        <v>0</v>
      </c>
      <c r="BZ39" s="57"/>
      <c r="CA39" s="56">
        <f t="shared" si="66"/>
        <v>6</v>
      </c>
      <c r="CB39" s="6">
        <v>5</v>
      </c>
      <c r="CC39" s="6">
        <v>1</v>
      </c>
      <c r="CD39" s="57"/>
      <c r="CE39" s="56">
        <f t="shared" si="67"/>
        <v>40</v>
      </c>
      <c r="CF39" s="6">
        <v>21</v>
      </c>
      <c r="CG39" s="6">
        <v>19</v>
      </c>
    </row>
    <row r="40" spans="2:85" ht="14.45">
      <c r="B40" s="9" t="s">
        <v>28</v>
      </c>
      <c r="C40" s="21">
        <v>26066</v>
      </c>
      <c r="D40" s="6">
        <v>13876</v>
      </c>
      <c r="E40" s="6">
        <v>12190</v>
      </c>
      <c r="F40" s="47">
        <f t="shared" si="36"/>
        <v>3.8106850774714804E-2</v>
      </c>
      <c r="G40" s="25">
        <f t="shared" si="37"/>
        <v>-3.3476687153630259E-2</v>
      </c>
      <c r="H40" s="36"/>
      <c r="I40" s="28">
        <f t="shared" si="49"/>
        <v>1294</v>
      </c>
      <c r="J40" s="6">
        <f t="shared" si="38"/>
        <v>657</v>
      </c>
      <c r="K40" s="6">
        <f t="shared" si="39"/>
        <v>637</v>
      </c>
      <c r="L40" s="30">
        <f t="shared" si="40"/>
        <v>3.1726868842959242E-2</v>
      </c>
      <c r="M40" s="31">
        <f t="shared" si="41"/>
        <v>-3.0761058528105081E-2</v>
      </c>
      <c r="N40" s="36"/>
      <c r="O40" s="28">
        <f t="shared" si="50"/>
        <v>247</v>
      </c>
      <c r="P40" s="6">
        <f t="shared" si="51"/>
        <v>126</v>
      </c>
      <c r="Q40" s="6">
        <f t="shared" si="42"/>
        <v>121</v>
      </c>
      <c r="R40" s="30">
        <f t="shared" si="43"/>
        <v>3.1126482213438736E-2</v>
      </c>
      <c r="S40" s="31">
        <f t="shared" si="44"/>
        <v>-2.9891304347826088E-2</v>
      </c>
      <c r="T40" s="30"/>
      <c r="U40" s="28">
        <f t="shared" si="52"/>
        <v>64</v>
      </c>
      <c r="V40" s="6">
        <f t="shared" si="45"/>
        <v>35</v>
      </c>
      <c r="W40" s="6">
        <f t="shared" si="46"/>
        <v>29</v>
      </c>
      <c r="X40" s="30">
        <f t="shared" si="47"/>
        <v>3.2863849765258218E-2</v>
      </c>
      <c r="Y40" s="31">
        <f t="shared" si="48"/>
        <v>-2.7230046948356807E-2</v>
      </c>
      <c r="Z40" s="30"/>
      <c r="AA40" s="37">
        <f t="shared" si="53"/>
        <v>65</v>
      </c>
      <c r="AB40" s="6">
        <v>30</v>
      </c>
      <c r="AC40" s="6">
        <v>35</v>
      </c>
      <c r="AD40" s="12"/>
      <c r="AE40" s="37">
        <f t="shared" si="54"/>
        <v>22</v>
      </c>
      <c r="AF40" s="6">
        <v>14</v>
      </c>
      <c r="AG40" s="6">
        <v>8</v>
      </c>
      <c r="AH40" s="12"/>
      <c r="AI40" s="37">
        <f t="shared" si="55"/>
        <v>22</v>
      </c>
      <c r="AJ40" s="6">
        <v>10</v>
      </c>
      <c r="AK40" s="6">
        <v>12</v>
      </c>
      <c r="AL40" s="57"/>
      <c r="AM40" s="56">
        <f t="shared" si="56"/>
        <v>706</v>
      </c>
      <c r="AN40" s="6">
        <v>374</v>
      </c>
      <c r="AO40" s="6">
        <v>332</v>
      </c>
      <c r="AP40" s="57"/>
      <c r="AQ40" s="56">
        <f t="shared" si="57"/>
        <v>479</v>
      </c>
      <c r="AR40" s="6">
        <v>229</v>
      </c>
      <c r="AS40" s="6">
        <v>250</v>
      </c>
      <c r="AT40" s="55"/>
      <c r="AU40" s="56">
        <f t="shared" si="58"/>
        <v>195</v>
      </c>
      <c r="AV40" s="6">
        <v>100</v>
      </c>
      <c r="AW40" s="6">
        <v>95</v>
      </c>
      <c r="AX40" s="57"/>
      <c r="AY40" s="56">
        <f t="shared" si="59"/>
        <v>45</v>
      </c>
      <c r="AZ40" s="6">
        <v>19</v>
      </c>
      <c r="BA40" s="6">
        <v>26</v>
      </c>
      <c r="BB40" s="57"/>
      <c r="BC40" s="56">
        <f t="shared" si="60"/>
        <v>1</v>
      </c>
      <c r="BD40" s="6">
        <v>1</v>
      </c>
      <c r="BE40" s="6">
        <v>0</v>
      </c>
      <c r="BF40" s="57"/>
      <c r="BG40" s="56">
        <f t="shared" si="61"/>
        <v>35</v>
      </c>
      <c r="BH40" s="55">
        <v>18</v>
      </c>
      <c r="BI40" s="55">
        <v>17</v>
      </c>
      <c r="BJ40" s="57"/>
      <c r="BK40" s="56">
        <f t="shared" si="62"/>
        <v>9</v>
      </c>
      <c r="BL40" s="6">
        <v>7</v>
      </c>
      <c r="BM40" s="6">
        <v>2</v>
      </c>
      <c r="BN40" s="57"/>
      <c r="BO40" s="56">
        <f t="shared" si="63"/>
        <v>7</v>
      </c>
      <c r="BP40" s="6">
        <v>3</v>
      </c>
      <c r="BQ40" s="6">
        <v>4</v>
      </c>
      <c r="BR40" s="57"/>
      <c r="BS40" s="56">
        <f t="shared" si="64"/>
        <v>11</v>
      </c>
      <c r="BT40" s="6">
        <v>1</v>
      </c>
      <c r="BU40" s="6">
        <v>10</v>
      </c>
      <c r="BV40" s="57"/>
      <c r="BW40" s="56">
        <f t="shared" si="65"/>
        <v>2</v>
      </c>
      <c r="BX40" s="6">
        <v>1</v>
      </c>
      <c r="BY40" s="6">
        <v>1</v>
      </c>
      <c r="BZ40" s="57"/>
      <c r="CA40" s="56">
        <f t="shared" si="66"/>
        <v>5</v>
      </c>
      <c r="CB40" s="6">
        <v>3</v>
      </c>
      <c r="CC40" s="6">
        <v>2</v>
      </c>
      <c r="CD40" s="57"/>
      <c r="CE40" s="56">
        <f t="shared" si="67"/>
        <v>30</v>
      </c>
      <c r="CF40" s="6">
        <v>20</v>
      </c>
      <c r="CG40" s="6">
        <v>10</v>
      </c>
    </row>
    <row r="41" spans="2:85" ht="14.45">
      <c r="B41" s="9" t="s">
        <v>29</v>
      </c>
      <c r="C41" s="21">
        <v>24616</v>
      </c>
      <c r="D41" s="6">
        <v>12858</v>
      </c>
      <c r="E41" s="6">
        <v>11758</v>
      </c>
      <c r="F41" s="47">
        <f t="shared" si="36"/>
        <v>3.5311176654747978E-2</v>
      </c>
      <c r="G41" s="25">
        <f t="shared" si="37"/>
        <v>-3.229031070979365E-2</v>
      </c>
      <c r="H41" s="36"/>
      <c r="I41" s="28">
        <f t="shared" si="49"/>
        <v>1311</v>
      </c>
      <c r="J41" s="6">
        <f t="shared" si="38"/>
        <v>640</v>
      </c>
      <c r="K41" s="6">
        <f t="shared" si="39"/>
        <v>671</v>
      </c>
      <c r="L41" s="30">
        <f t="shared" si="40"/>
        <v>3.0905930075333203E-2</v>
      </c>
      <c r="M41" s="31">
        <f t="shared" si="41"/>
        <v>-3.240293606335716E-2</v>
      </c>
      <c r="N41" s="36"/>
      <c r="O41" s="28">
        <f t="shared" si="50"/>
        <v>211</v>
      </c>
      <c r="P41" s="6">
        <f t="shared" si="51"/>
        <v>107</v>
      </c>
      <c r="Q41" s="6">
        <f t="shared" si="42"/>
        <v>104</v>
      </c>
      <c r="R41" s="30">
        <f t="shared" si="43"/>
        <v>2.6432806324110672E-2</v>
      </c>
      <c r="S41" s="31">
        <f t="shared" si="44"/>
        <v>-2.5691699604743084E-2</v>
      </c>
      <c r="T41" s="30"/>
      <c r="U41" s="28">
        <f t="shared" si="52"/>
        <v>67</v>
      </c>
      <c r="V41" s="6">
        <f t="shared" si="45"/>
        <v>36</v>
      </c>
      <c r="W41" s="6">
        <f t="shared" si="46"/>
        <v>31</v>
      </c>
      <c r="X41" s="30">
        <f t="shared" si="47"/>
        <v>3.3802816901408447E-2</v>
      </c>
      <c r="Y41" s="31">
        <f t="shared" si="48"/>
        <v>-2.9107981220657279E-2</v>
      </c>
      <c r="Z41" s="30"/>
      <c r="AA41" s="37">
        <f t="shared" si="53"/>
        <v>62</v>
      </c>
      <c r="AB41" s="6">
        <v>37</v>
      </c>
      <c r="AC41" s="6">
        <v>25</v>
      </c>
      <c r="AD41" s="12"/>
      <c r="AE41" s="37">
        <f t="shared" si="54"/>
        <v>26</v>
      </c>
      <c r="AF41" s="6">
        <v>14</v>
      </c>
      <c r="AG41" s="6">
        <v>12</v>
      </c>
      <c r="AH41" s="12"/>
      <c r="AI41" s="37">
        <f t="shared" si="55"/>
        <v>14</v>
      </c>
      <c r="AJ41" s="6">
        <v>8</v>
      </c>
      <c r="AK41" s="6">
        <v>6</v>
      </c>
      <c r="AL41" s="57"/>
      <c r="AM41" s="56">
        <f t="shared" si="56"/>
        <v>792</v>
      </c>
      <c r="AN41" s="6">
        <v>375</v>
      </c>
      <c r="AO41" s="6">
        <v>417</v>
      </c>
      <c r="AP41" s="57"/>
      <c r="AQ41" s="56">
        <f t="shared" si="57"/>
        <v>417</v>
      </c>
      <c r="AR41" s="6">
        <v>206</v>
      </c>
      <c r="AS41" s="6">
        <v>211</v>
      </c>
      <c r="AT41" s="55"/>
      <c r="AU41" s="56">
        <f t="shared" si="58"/>
        <v>165</v>
      </c>
      <c r="AV41" s="6">
        <v>89</v>
      </c>
      <c r="AW41" s="6">
        <v>76</v>
      </c>
      <c r="AX41" s="57"/>
      <c r="AY41" s="56">
        <f t="shared" si="59"/>
        <v>25</v>
      </c>
      <c r="AZ41" s="6">
        <v>13</v>
      </c>
      <c r="BA41" s="6">
        <v>12</v>
      </c>
      <c r="BB41" s="57"/>
      <c r="BC41" s="56">
        <f t="shared" si="60"/>
        <v>3</v>
      </c>
      <c r="BD41" s="6">
        <v>1</v>
      </c>
      <c r="BE41" s="6">
        <v>2</v>
      </c>
      <c r="BF41" s="57"/>
      <c r="BG41" s="56">
        <f t="shared" si="61"/>
        <v>38</v>
      </c>
      <c r="BH41" s="55">
        <v>15</v>
      </c>
      <c r="BI41" s="55">
        <v>23</v>
      </c>
      <c r="BJ41" s="57"/>
      <c r="BK41" s="56">
        <f t="shared" si="62"/>
        <v>8</v>
      </c>
      <c r="BL41" s="6">
        <v>4</v>
      </c>
      <c r="BM41" s="6">
        <v>4</v>
      </c>
      <c r="BN41" s="57"/>
      <c r="BO41" s="56">
        <f t="shared" si="63"/>
        <v>5</v>
      </c>
      <c r="BP41" s="6">
        <v>4</v>
      </c>
      <c r="BQ41" s="6">
        <v>1</v>
      </c>
      <c r="BR41" s="57"/>
      <c r="BS41" s="56">
        <f t="shared" si="64"/>
        <v>5</v>
      </c>
      <c r="BT41" s="6">
        <v>1</v>
      </c>
      <c r="BU41" s="6">
        <v>4</v>
      </c>
      <c r="BV41" s="57"/>
      <c r="BW41" s="56">
        <f t="shared" si="65"/>
        <v>2</v>
      </c>
      <c r="BX41" s="6">
        <v>2</v>
      </c>
      <c r="BY41" s="6">
        <v>0</v>
      </c>
      <c r="BZ41" s="57"/>
      <c r="CA41" s="56">
        <f t="shared" si="66"/>
        <v>8</v>
      </c>
      <c r="CB41" s="6">
        <v>4</v>
      </c>
      <c r="CC41" s="6">
        <v>4</v>
      </c>
      <c r="CD41" s="57"/>
      <c r="CE41" s="56">
        <f t="shared" si="67"/>
        <v>39</v>
      </c>
      <c r="CF41" s="6">
        <v>21</v>
      </c>
      <c r="CG41" s="6">
        <v>18</v>
      </c>
    </row>
    <row r="42" spans="2:85" ht="14.45">
      <c r="B42" s="9" t="s">
        <v>30</v>
      </c>
      <c r="C42" s="21">
        <v>23513</v>
      </c>
      <c r="D42" s="6">
        <v>12207</v>
      </c>
      <c r="E42" s="6">
        <v>11306</v>
      </c>
      <c r="F42" s="47">
        <f t="shared" si="36"/>
        <v>3.3523373263688643E-2</v>
      </c>
      <c r="G42" s="25">
        <f t="shared" si="37"/>
        <v>-3.1049009430594233E-2</v>
      </c>
      <c r="H42" s="36"/>
      <c r="I42" s="28">
        <f t="shared" si="49"/>
        <v>1333</v>
      </c>
      <c r="J42" s="6">
        <f t="shared" si="38"/>
        <v>648</v>
      </c>
      <c r="K42" s="6">
        <f t="shared" si="39"/>
        <v>685</v>
      </c>
      <c r="L42" s="30">
        <f t="shared" si="40"/>
        <v>3.129225420127487E-2</v>
      </c>
      <c r="M42" s="31">
        <f t="shared" si="41"/>
        <v>-3.3079003283755071E-2</v>
      </c>
      <c r="N42" s="36"/>
      <c r="O42" s="28">
        <f t="shared" si="50"/>
        <v>231</v>
      </c>
      <c r="P42" s="6">
        <f t="shared" si="51"/>
        <v>125</v>
      </c>
      <c r="Q42" s="6">
        <f t="shared" si="42"/>
        <v>106</v>
      </c>
      <c r="R42" s="30">
        <f t="shared" si="43"/>
        <v>3.0879446640316204E-2</v>
      </c>
      <c r="S42" s="31">
        <f t="shared" si="44"/>
        <v>-2.6185770750988144E-2</v>
      </c>
      <c r="T42" s="30"/>
      <c r="U42" s="28">
        <f t="shared" si="52"/>
        <v>60</v>
      </c>
      <c r="V42" s="6">
        <f t="shared" si="45"/>
        <v>41</v>
      </c>
      <c r="W42" s="6">
        <f t="shared" si="46"/>
        <v>19</v>
      </c>
      <c r="X42" s="30">
        <f t="shared" si="47"/>
        <v>3.8497652582159626E-2</v>
      </c>
      <c r="Y42" s="31">
        <f t="shared" si="48"/>
        <v>-1.7840375586854459E-2</v>
      </c>
      <c r="Z42" s="30"/>
      <c r="AA42" s="37">
        <f t="shared" si="53"/>
        <v>70</v>
      </c>
      <c r="AB42" s="6">
        <v>28</v>
      </c>
      <c r="AC42" s="6">
        <v>42</v>
      </c>
      <c r="AD42" s="12"/>
      <c r="AE42" s="37">
        <f t="shared" si="54"/>
        <v>25</v>
      </c>
      <c r="AF42" s="6">
        <v>12</v>
      </c>
      <c r="AG42" s="6">
        <v>13</v>
      </c>
      <c r="AH42" s="12"/>
      <c r="AI42" s="37">
        <f t="shared" si="55"/>
        <v>24</v>
      </c>
      <c r="AJ42" s="6">
        <v>12</v>
      </c>
      <c r="AK42" s="6">
        <v>12</v>
      </c>
      <c r="AL42" s="57"/>
      <c r="AM42" s="56">
        <f t="shared" si="56"/>
        <v>757</v>
      </c>
      <c r="AN42" s="6">
        <v>364</v>
      </c>
      <c r="AO42" s="6">
        <v>393</v>
      </c>
      <c r="AP42" s="57"/>
      <c r="AQ42" s="56">
        <f t="shared" si="57"/>
        <v>457</v>
      </c>
      <c r="AR42" s="6">
        <v>232</v>
      </c>
      <c r="AS42" s="6">
        <v>225</v>
      </c>
      <c r="AT42" s="55"/>
      <c r="AU42" s="56">
        <f t="shared" si="58"/>
        <v>176</v>
      </c>
      <c r="AV42" s="6">
        <v>91</v>
      </c>
      <c r="AW42" s="6">
        <v>85</v>
      </c>
      <c r="AX42" s="57"/>
      <c r="AY42" s="56">
        <f t="shared" si="59"/>
        <v>16</v>
      </c>
      <c r="AZ42" s="6">
        <v>8</v>
      </c>
      <c r="BA42" s="6">
        <v>8</v>
      </c>
      <c r="BB42" s="57"/>
      <c r="BC42" s="56">
        <f t="shared" si="60"/>
        <v>6</v>
      </c>
      <c r="BD42" s="6">
        <v>4</v>
      </c>
      <c r="BE42" s="6">
        <v>2</v>
      </c>
      <c r="BF42" s="57"/>
      <c r="BG42" s="56">
        <f t="shared" si="61"/>
        <v>57</v>
      </c>
      <c r="BH42" s="55">
        <v>37</v>
      </c>
      <c r="BI42" s="55">
        <v>20</v>
      </c>
      <c r="BJ42" s="57"/>
      <c r="BK42" s="56">
        <f t="shared" si="62"/>
        <v>8</v>
      </c>
      <c r="BL42" s="6">
        <v>4</v>
      </c>
      <c r="BM42" s="6">
        <v>4</v>
      </c>
      <c r="BN42" s="57"/>
      <c r="BO42" s="56">
        <f t="shared" si="63"/>
        <v>3</v>
      </c>
      <c r="BP42" s="6">
        <v>2</v>
      </c>
      <c r="BQ42" s="6">
        <v>1</v>
      </c>
      <c r="BR42" s="57"/>
      <c r="BS42" s="56">
        <f t="shared" si="64"/>
        <v>13</v>
      </c>
      <c r="BT42" s="6">
        <v>9</v>
      </c>
      <c r="BU42" s="6">
        <v>4</v>
      </c>
      <c r="BV42" s="57"/>
      <c r="BW42" s="56">
        <f t="shared" si="65"/>
        <v>0</v>
      </c>
      <c r="BX42" s="6">
        <v>0</v>
      </c>
      <c r="BY42" s="6">
        <v>0</v>
      </c>
      <c r="BZ42" s="57"/>
      <c r="CA42" s="56">
        <f t="shared" si="66"/>
        <v>7</v>
      </c>
      <c r="CB42" s="6">
        <v>5</v>
      </c>
      <c r="CC42" s="6">
        <v>2</v>
      </c>
      <c r="CD42" s="57"/>
      <c r="CE42" s="56">
        <f t="shared" si="67"/>
        <v>29</v>
      </c>
      <c r="CF42" s="6">
        <v>21</v>
      </c>
      <c r="CG42" s="6">
        <v>8</v>
      </c>
    </row>
    <row r="43" spans="2:85" ht="14.45">
      <c r="B43" s="9" t="s">
        <v>31</v>
      </c>
      <c r="C43" s="21">
        <v>21713</v>
      </c>
      <c r="D43" s="6">
        <v>11058</v>
      </c>
      <c r="E43" s="6">
        <v>10655</v>
      </c>
      <c r="F43" s="47">
        <f t="shared" si="36"/>
        <v>3.0367941472095438E-2</v>
      </c>
      <c r="G43" s="25">
        <f t="shared" si="37"/>
        <v>-2.9261206039534898E-2</v>
      </c>
      <c r="H43" s="36"/>
      <c r="I43" s="28">
        <f t="shared" si="49"/>
        <v>1270</v>
      </c>
      <c r="J43" s="6">
        <f t="shared" si="38"/>
        <v>606</v>
      </c>
      <c r="K43" s="6">
        <f t="shared" si="39"/>
        <v>664</v>
      </c>
      <c r="L43" s="30">
        <f t="shared" si="40"/>
        <v>2.9264052540081128E-2</v>
      </c>
      <c r="M43" s="31">
        <f t="shared" si="41"/>
        <v>-3.2064902453158198E-2</v>
      </c>
      <c r="N43" s="36"/>
      <c r="O43" s="28">
        <f t="shared" si="50"/>
        <v>233</v>
      </c>
      <c r="P43" s="6">
        <f t="shared" si="51"/>
        <v>123</v>
      </c>
      <c r="Q43" s="6">
        <f t="shared" si="42"/>
        <v>110</v>
      </c>
      <c r="R43" s="30">
        <f t="shared" si="43"/>
        <v>3.0385375494071148E-2</v>
      </c>
      <c r="S43" s="31">
        <f t="shared" si="44"/>
        <v>-2.717391304347826E-2</v>
      </c>
      <c r="T43" s="30"/>
      <c r="U43" s="28">
        <f t="shared" si="52"/>
        <v>77</v>
      </c>
      <c r="V43" s="6">
        <f t="shared" si="45"/>
        <v>41</v>
      </c>
      <c r="W43" s="6">
        <f t="shared" si="46"/>
        <v>36</v>
      </c>
      <c r="X43" s="30">
        <f t="shared" si="47"/>
        <v>3.8497652582159626E-2</v>
      </c>
      <c r="Y43" s="31">
        <f t="shared" si="48"/>
        <v>-3.3802816901408447E-2</v>
      </c>
      <c r="Z43" s="30"/>
      <c r="AA43" s="37">
        <f t="shared" si="53"/>
        <v>79</v>
      </c>
      <c r="AB43" s="6">
        <v>37</v>
      </c>
      <c r="AC43" s="6">
        <v>42</v>
      </c>
      <c r="AD43" s="12"/>
      <c r="AE43" s="37">
        <f t="shared" si="54"/>
        <v>39</v>
      </c>
      <c r="AF43" s="6">
        <v>20</v>
      </c>
      <c r="AG43" s="6">
        <v>19</v>
      </c>
      <c r="AH43" s="12"/>
      <c r="AI43" s="37">
        <f t="shared" si="55"/>
        <v>23</v>
      </c>
      <c r="AJ43" s="6">
        <v>11</v>
      </c>
      <c r="AK43" s="6">
        <v>12</v>
      </c>
      <c r="AL43" s="57"/>
      <c r="AM43" s="56">
        <f t="shared" si="56"/>
        <v>734</v>
      </c>
      <c r="AN43" s="6">
        <v>357</v>
      </c>
      <c r="AO43" s="6">
        <v>377</v>
      </c>
      <c r="AP43" s="57"/>
      <c r="AQ43" s="56">
        <f t="shared" si="57"/>
        <v>395</v>
      </c>
      <c r="AR43" s="6">
        <v>181</v>
      </c>
      <c r="AS43" s="6">
        <v>214</v>
      </c>
      <c r="AT43" s="55"/>
      <c r="AU43" s="56">
        <f t="shared" si="58"/>
        <v>197</v>
      </c>
      <c r="AV43" s="6">
        <v>102</v>
      </c>
      <c r="AW43" s="6">
        <v>95</v>
      </c>
      <c r="AX43" s="57"/>
      <c r="AY43" s="56">
        <f t="shared" si="59"/>
        <v>24</v>
      </c>
      <c r="AZ43" s="6">
        <v>14</v>
      </c>
      <c r="BA43" s="6">
        <v>10</v>
      </c>
      <c r="BB43" s="57"/>
      <c r="BC43" s="56">
        <f t="shared" si="60"/>
        <v>2</v>
      </c>
      <c r="BD43" s="6">
        <v>1</v>
      </c>
      <c r="BE43" s="6">
        <v>1</v>
      </c>
      <c r="BF43" s="57"/>
      <c r="BG43" s="56">
        <f t="shared" si="61"/>
        <v>58</v>
      </c>
      <c r="BH43" s="55">
        <v>32</v>
      </c>
      <c r="BI43" s="55">
        <v>26</v>
      </c>
      <c r="BJ43" s="57"/>
      <c r="BK43" s="56">
        <f t="shared" si="62"/>
        <v>8</v>
      </c>
      <c r="BL43" s="6">
        <v>3</v>
      </c>
      <c r="BM43" s="6">
        <v>5</v>
      </c>
      <c r="BN43" s="57"/>
      <c r="BO43" s="56">
        <f t="shared" si="63"/>
        <v>18</v>
      </c>
      <c r="BP43" s="6">
        <v>10</v>
      </c>
      <c r="BQ43" s="6">
        <v>8</v>
      </c>
      <c r="BR43" s="57"/>
      <c r="BS43" s="56">
        <f t="shared" si="64"/>
        <v>22</v>
      </c>
      <c r="BT43" s="6">
        <v>13</v>
      </c>
      <c r="BU43" s="6">
        <v>9</v>
      </c>
      <c r="BV43" s="57"/>
      <c r="BW43" s="56">
        <f t="shared" si="65"/>
        <v>0</v>
      </c>
      <c r="BX43" s="6">
        <v>0</v>
      </c>
      <c r="BY43" s="6">
        <v>0</v>
      </c>
      <c r="BZ43" s="57"/>
      <c r="CA43" s="56">
        <f t="shared" si="66"/>
        <v>2</v>
      </c>
      <c r="CB43" s="6">
        <v>1</v>
      </c>
      <c r="CC43" s="6">
        <v>1</v>
      </c>
      <c r="CD43" s="57"/>
      <c r="CE43" s="56">
        <f t="shared" si="67"/>
        <v>27</v>
      </c>
      <c r="CF43" s="6">
        <v>14</v>
      </c>
      <c r="CG43" s="6">
        <v>13</v>
      </c>
    </row>
    <row r="44" spans="2:85" ht="14.45">
      <c r="B44" s="9" t="s">
        <v>32</v>
      </c>
      <c r="C44" s="21">
        <v>21958</v>
      </c>
      <c r="D44" s="6">
        <v>10947</v>
      </c>
      <c r="E44" s="6">
        <v>11011</v>
      </c>
      <c r="F44" s="47">
        <f t="shared" si="36"/>
        <v>3.0063108635831864E-2</v>
      </c>
      <c r="G44" s="25">
        <f t="shared" si="37"/>
        <v>-3.0238868108992845E-2</v>
      </c>
      <c r="H44" s="36"/>
      <c r="I44" s="28">
        <f t="shared" si="49"/>
        <v>1302</v>
      </c>
      <c r="J44" s="6">
        <f t="shared" si="38"/>
        <v>647</v>
      </c>
      <c r="K44" s="6">
        <f t="shared" si="39"/>
        <v>655</v>
      </c>
      <c r="L44" s="30">
        <f t="shared" si="40"/>
        <v>3.1243963685532162E-2</v>
      </c>
      <c r="M44" s="31">
        <f t="shared" si="41"/>
        <v>-3.1630287811473826E-2</v>
      </c>
      <c r="N44" s="36"/>
      <c r="O44" s="28">
        <f t="shared" si="50"/>
        <v>294</v>
      </c>
      <c r="P44" s="6">
        <f t="shared" si="51"/>
        <v>156</v>
      </c>
      <c r="Q44" s="6">
        <f t="shared" si="42"/>
        <v>138</v>
      </c>
      <c r="R44" s="30">
        <f t="shared" si="43"/>
        <v>3.8537549407114624E-2</v>
      </c>
      <c r="S44" s="31">
        <f t="shared" si="44"/>
        <v>-3.4090909090909088E-2</v>
      </c>
      <c r="T44" s="30"/>
      <c r="U44" s="28">
        <f t="shared" si="52"/>
        <v>75</v>
      </c>
      <c r="V44" s="6">
        <f t="shared" si="45"/>
        <v>41</v>
      </c>
      <c r="W44" s="6">
        <f t="shared" si="46"/>
        <v>34</v>
      </c>
      <c r="X44" s="30">
        <f t="shared" si="47"/>
        <v>3.8497652582159626E-2</v>
      </c>
      <c r="Y44" s="31">
        <f t="shared" si="48"/>
        <v>-3.1924882629107983E-2</v>
      </c>
      <c r="Z44" s="30"/>
      <c r="AA44" s="37">
        <f t="shared" si="53"/>
        <v>87</v>
      </c>
      <c r="AB44" s="6">
        <v>44</v>
      </c>
      <c r="AC44" s="6">
        <v>43</v>
      </c>
      <c r="AD44" s="12"/>
      <c r="AE44" s="37">
        <f t="shared" si="54"/>
        <v>37</v>
      </c>
      <c r="AF44" s="6">
        <v>19</v>
      </c>
      <c r="AG44" s="6">
        <v>18</v>
      </c>
      <c r="AH44" s="12"/>
      <c r="AI44" s="37">
        <f t="shared" si="55"/>
        <v>13</v>
      </c>
      <c r="AJ44" s="6">
        <v>6</v>
      </c>
      <c r="AK44" s="6">
        <v>7</v>
      </c>
      <c r="AL44" s="57"/>
      <c r="AM44" s="56">
        <f t="shared" si="56"/>
        <v>744</v>
      </c>
      <c r="AN44" s="6">
        <v>359</v>
      </c>
      <c r="AO44" s="6">
        <v>385</v>
      </c>
      <c r="AP44" s="57"/>
      <c r="AQ44" s="56">
        <f t="shared" si="57"/>
        <v>421</v>
      </c>
      <c r="AR44" s="6">
        <v>219</v>
      </c>
      <c r="AS44" s="6">
        <v>202</v>
      </c>
      <c r="AT44" s="55"/>
      <c r="AU44" s="56">
        <f t="shared" si="58"/>
        <v>206</v>
      </c>
      <c r="AV44" s="6">
        <v>112</v>
      </c>
      <c r="AW44" s="6">
        <v>94</v>
      </c>
      <c r="AX44" s="57"/>
      <c r="AY44" s="56">
        <f t="shared" si="59"/>
        <v>39</v>
      </c>
      <c r="AZ44" s="6">
        <v>21</v>
      </c>
      <c r="BA44" s="6">
        <v>18</v>
      </c>
      <c r="BB44" s="57"/>
      <c r="BC44" s="56">
        <f t="shared" si="60"/>
        <v>7</v>
      </c>
      <c r="BD44" s="6">
        <v>3</v>
      </c>
      <c r="BE44" s="6">
        <v>4</v>
      </c>
      <c r="BF44" s="57"/>
      <c r="BG44" s="56">
        <f t="shared" si="61"/>
        <v>76</v>
      </c>
      <c r="BH44" s="55">
        <v>39</v>
      </c>
      <c r="BI44" s="55">
        <v>37</v>
      </c>
      <c r="BJ44" s="57"/>
      <c r="BK44" s="56">
        <f t="shared" si="62"/>
        <v>11</v>
      </c>
      <c r="BL44" s="6">
        <v>5</v>
      </c>
      <c r="BM44" s="6">
        <v>6</v>
      </c>
      <c r="BN44" s="57"/>
      <c r="BO44" s="56">
        <f t="shared" si="63"/>
        <v>13</v>
      </c>
      <c r="BP44" s="6">
        <v>7</v>
      </c>
      <c r="BQ44" s="6">
        <v>6</v>
      </c>
      <c r="BR44" s="57"/>
      <c r="BS44" s="56">
        <f t="shared" si="64"/>
        <v>10</v>
      </c>
      <c r="BT44" s="6">
        <v>7</v>
      </c>
      <c r="BU44" s="6">
        <v>3</v>
      </c>
      <c r="BV44" s="57"/>
      <c r="BW44" s="56">
        <f t="shared" si="65"/>
        <v>0</v>
      </c>
      <c r="BX44" s="6">
        <v>0</v>
      </c>
      <c r="BY44" s="6">
        <v>0</v>
      </c>
      <c r="BZ44" s="57"/>
      <c r="CA44" s="56">
        <f t="shared" si="66"/>
        <v>8</v>
      </c>
      <c r="CB44" s="6">
        <v>3</v>
      </c>
      <c r="CC44" s="6">
        <v>5</v>
      </c>
      <c r="CD44" s="57"/>
      <c r="CE44" s="56">
        <f t="shared" si="67"/>
        <v>33</v>
      </c>
      <c r="CF44" s="6">
        <v>19</v>
      </c>
      <c r="CG44" s="6">
        <v>14</v>
      </c>
    </row>
    <row r="45" spans="2:85" ht="14.45">
      <c r="B45" s="9" t="s">
        <v>33</v>
      </c>
      <c r="C45" s="21">
        <v>20864</v>
      </c>
      <c r="D45" s="6">
        <v>10535</v>
      </c>
      <c r="E45" s="6">
        <v>10329</v>
      </c>
      <c r="F45" s="47">
        <f t="shared" si="36"/>
        <v>2.893165702735806E-2</v>
      </c>
      <c r="G45" s="25">
        <f t="shared" si="37"/>
        <v>-2.8365931223121157E-2</v>
      </c>
      <c r="H45" s="36"/>
      <c r="I45" s="28">
        <f t="shared" si="49"/>
        <v>1186</v>
      </c>
      <c r="J45" s="6">
        <f t="shared" si="38"/>
        <v>582</v>
      </c>
      <c r="K45" s="6">
        <f t="shared" si="39"/>
        <v>604</v>
      </c>
      <c r="L45" s="30">
        <f t="shared" si="40"/>
        <v>2.8105080162256133E-2</v>
      </c>
      <c r="M45" s="31">
        <f t="shared" si="41"/>
        <v>-2.9167471508595711E-2</v>
      </c>
      <c r="N45" s="36"/>
      <c r="O45" s="28">
        <f t="shared" si="50"/>
        <v>265</v>
      </c>
      <c r="P45" s="6">
        <f t="shared" si="51"/>
        <v>150</v>
      </c>
      <c r="Q45" s="6">
        <f t="shared" si="42"/>
        <v>115</v>
      </c>
      <c r="R45" s="30">
        <f t="shared" si="43"/>
        <v>3.7055335968379448E-2</v>
      </c>
      <c r="S45" s="31">
        <f t="shared" si="44"/>
        <v>-2.8409090909090908E-2</v>
      </c>
      <c r="T45" s="30"/>
      <c r="U45" s="28">
        <f t="shared" si="52"/>
        <v>88</v>
      </c>
      <c r="V45" s="6">
        <f t="shared" si="45"/>
        <v>48</v>
      </c>
      <c r="W45" s="6">
        <f t="shared" si="46"/>
        <v>40</v>
      </c>
      <c r="X45" s="30">
        <f t="shared" si="47"/>
        <v>4.507042253521127E-2</v>
      </c>
      <c r="Y45" s="31">
        <f t="shared" si="48"/>
        <v>-3.7558685446009391E-2</v>
      </c>
      <c r="Z45" s="30"/>
      <c r="AA45" s="37">
        <f t="shared" si="53"/>
        <v>69</v>
      </c>
      <c r="AB45" s="6">
        <v>42</v>
      </c>
      <c r="AC45" s="6">
        <v>27</v>
      </c>
      <c r="AD45" s="12"/>
      <c r="AE45" s="37">
        <f t="shared" si="54"/>
        <v>33</v>
      </c>
      <c r="AF45" s="6">
        <v>19</v>
      </c>
      <c r="AG45" s="6">
        <v>14</v>
      </c>
      <c r="AH45" s="12"/>
      <c r="AI45" s="37">
        <f t="shared" si="55"/>
        <v>22</v>
      </c>
      <c r="AJ45" s="6">
        <v>10</v>
      </c>
      <c r="AK45" s="6">
        <v>12</v>
      </c>
      <c r="AL45" s="57"/>
      <c r="AM45" s="56">
        <f t="shared" si="56"/>
        <v>665</v>
      </c>
      <c r="AN45" s="6">
        <v>327</v>
      </c>
      <c r="AO45" s="6">
        <v>338</v>
      </c>
      <c r="AP45" s="57"/>
      <c r="AQ45" s="56">
        <f t="shared" si="57"/>
        <v>397</v>
      </c>
      <c r="AR45" s="6">
        <v>184</v>
      </c>
      <c r="AS45" s="6">
        <v>213</v>
      </c>
      <c r="AT45" s="55"/>
      <c r="AU45" s="56">
        <f t="shared" si="58"/>
        <v>190</v>
      </c>
      <c r="AV45" s="6">
        <v>111</v>
      </c>
      <c r="AW45" s="6">
        <v>79</v>
      </c>
      <c r="AX45" s="57"/>
      <c r="AY45" s="56">
        <f t="shared" si="59"/>
        <v>42</v>
      </c>
      <c r="AZ45" s="6">
        <v>19</v>
      </c>
      <c r="BA45" s="6">
        <v>23</v>
      </c>
      <c r="BB45" s="57"/>
      <c r="BC45" s="56">
        <f t="shared" si="60"/>
        <v>4</v>
      </c>
      <c r="BD45" s="6">
        <v>2</v>
      </c>
      <c r="BE45" s="6">
        <v>2</v>
      </c>
      <c r="BF45" s="57"/>
      <c r="BG45" s="56">
        <f t="shared" si="61"/>
        <v>76</v>
      </c>
      <c r="BH45" s="55">
        <v>43</v>
      </c>
      <c r="BI45" s="55">
        <v>33</v>
      </c>
      <c r="BJ45" s="57"/>
      <c r="BK45" s="56">
        <f t="shared" si="62"/>
        <v>9</v>
      </c>
      <c r="BL45" s="6">
        <v>7</v>
      </c>
      <c r="BM45" s="6">
        <v>2</v>
      </c>
      <c r="BN45" s="57"/>
      <c r="BO45" s="56">
        <f t="shared" si="63"/>
        <v>23</v>
      </c>
      <c r="BP45" s="6">
        <v>11</v>
      </c>
      <c r="BQ45" s="6">
        <v>12</v>
      </c>
      <c r="BR45" s="57"/>
      <c r="BS45" s="56">
        <f t="shared" si="64"/>
        <v>14</v>
      </c>
      <c r="BT45" s="6">
        <v>7</v>
      </c>
      <c r="BU45" s="6">
        <v>7</v>
      </c>
      <c r="BV45" s="57"/>
      <c r="BW45" s="56">
        <f t="shared" si="65"/>
        <v>1</v>
      </c>
      <c r="BX45" s="6">
        <v>0</v>
      </c>
      <c r="BY45" s="6">
        <v>1</v>
      </c>
      <c r="BZ45" s="57"/>
      <c r="CA45" s="56">
        <f t="shared" si="66"/>
        <v>6</v>
      </c>
      <c r="CB45" s="6">
        <v>3</v>
      </c>
      <c r="CC45" s="6">
        <v>3</v>
      </c>
      <c r="CD45" s="57"/>
      <c r="CE45" s="56">
        <f t="shared" si="67"/>
        <v>35</v>
      </c>
      <c r="CF45" s="6">
        <v>20</v>
      </c>
      <c r="CG45" s="6">
        <v>15</v>
      </c>
    </row>
    <row r="46" spans="2:85" ht="14.45">
      <c r="B46" s="9" t="s">
        <v>34</v>
      </c>
      <c r="C46" s="21">
        <v>17415</v>
      </c>
      <c r="D46" s="6">
        <v>8672</v>
      </c>
      <c r="E46" s="6">
        <v>8743</v>
      </c>
      <c r="F46" s="47">
        <f t="shared" si="36"/>
        <v>2.3815408613312682E-2</v>
      </c>
      <c r="G46" s="25">
        <f t="shared" si="37"/>
        <v>-2.4010391778850643E-2</v>
      </c>
      <c r="H46" s="36"/>
      <c r="I46" s="28">
        <f t="shared" si="49"/>
        <v>1082</v>
      </c>
      <c r="J46" s="6">
        <f t="shared" si="38"/>
        <v>554</v>
      </c>
      <c r="K46" s="6">
        <f t="shared" si="39"/>
        <v>528</v>
      </c>
      <c r="L46" s="30">
        <f t="shared" si="40"/>
        <v>2.6752945721460305E-2</v>
      </c>
      <c r="M46" s="31">
        <f t="shared" si="41"/>
        <v>-2.5497392312149893E-2</v>
      </c>
      <c r="N46" s="36"/>
      <c r="O46" s="28">
        <f t="shared" si="50"/>
        <v>219</v>
      </c>
      <c r="P46" s="6">
        <f t="shared" si="51"/>
        <v>121</v>
      </c>
      <c r="Q46" s="6">
        <f t="shared" si="42"/>
        <v>98</v>
      </c>
      <c r="R46" s="30">
        <f t="shared" si="43"/>
        <v>2.9891304347826088E-2</v>
      </c>
      <c r="S46" s="31">
        <f t="shared" si="44"/>
        <v>-2.4209486166007904E-2</v>
      </c>
      <c r="T46" s="30"/>
      <c r="U46" s="28">
        <f t="shared" si="52"/>
        <v>69</v>
      </c>
      <c r="V46" s="6">
        <f t="shared" si="45"/>
        <v>42</v>
      </c>
      <c r="W46" s="6">
        <f t="shared" si="46"/>
        <v>27</v>
      </c>
      <c r="X46" s="30">
        <f t="shared" si="47"/>
        <v>3.9436619718309862E-2</v>
      </c>
      <c r="Y46" s="31">
        <f t="shared" si="48"/>
        <v>-2.5352112676056339E-2</v>
      </c>
      <c r="Z46" s="30"/>
      <c r="AA46" s="37">
        <f t="shared" si="53"/>
        <v>57</v>
      </c>
      <c r="AB46" s="6">
        <v>30</v>
      </c>
      <c r="AC46" s="6">
        <v>27</v>
      </c>
      <c r="AD46" s="12"/>
      <c r="AE46" s="37">
        <f t="shared" si="54"/>
        <v>14</v>
      </c>
      <c r="AF46" s="6">
        <v>8</v>
      </c>
      <c r="AG46" s="6">
        <v>6</v>
      </c>
      <c r="AH46" s="12"/>
      <c r="AI46" s="37">
        <f t="shared" si="55"/>
        <v>17</v>
      </c>
      <c r="AJ46" s="6">
        <v>10</v>
      </c>
      <c r="AK46" s="6">
        <v>7</v>
      </c>
      <c r="AL46" s="57"/>
      <c r="AM46" s="56">
        <f t="shared" si="56"/>
        <v>627</v>
      </c>
      <c r="AN46" s="6">
        <v>323</v>
      </c>
      <c r="AO46" s="6">
        <v>304</v>
      </c>
      <c r="AP46" s="57"/>
      <c r="AQ46" s="56">
        <f t="shared" si="57"/>
        <v>367</v>
      </c>
      <c r="AR46" s="6">
        <v>183</v>
      </c>
      <c r="AS46" s="6">
        <v>184</v>
      </c>
      <c r="AT46" s="55"/>
      <c r="AU46" s="56">
        <f t="shared" si="58"/>
        <v>173</v>
      </c>
      <c r="AV46" s="6">
        <v>97</v>
      </c>
      <c r="AW46" s="6">
        <v>76</v>
      </c>
      <c r="AX46" s="57"/>
      <c r="AY46" s="56">
        <f t="shared" si="59"/>
        <v>23</v>
      </c>
      <c r="AZ46" s="6">
        <v>14</v>
      </c>
      <c r="BA46" s="6">
        <v>9</v>
      </c>
      <c r="BB46" s="57"/>
      <c r="BC46" s="56">
        <f t="shared" si="60"/>
        <v>6</v>
      </c>
      <c r="BD46" s="6">
        <v>3</v>
      </c>
      <c r="BE46" s="6">
        <v>3</v>
      </c>
      <c r="BF46" s="57"/>
      <c r="BG46" s="56">
        <f t="shared" si="61"/>
        <v>52</v>
      </c>
      <c r="BH46" s="55">
        <v>29</v>
      </c>
      <c r="BI46" s="55">
        <v>23</v>
      </c>
      <c r="BJ46" s="57"/>
      <c r="BK46" s="56">
        <f t="shared" si="62"/>
        <v>8</v>
      </c>
      <c r="BL46" s="6">
        <v>5</v>
      </c>
      <c r="BM46" s="6">
        <v>3</v>
      </c>
      <c r="BN46" s="57"/>
      <c r="BO46" s="56">
        <f t="shared" si="63"/>
        <v>20</v>
      </c>
      <c r="BP46" s="6">
        <v>14</v>
      </c>
      <c r="BQ46" s="6">
        <v>6</v>
      </c>
      <c r="BR46" s="57"/>
      <c r="BS46" s="56">
        <f t="shared" si="64"/>
        <v>6</v>
      </c>
      <c r="BT46" s="6">
        <v>3</v>
      </c>
      <c r="BU46" s="6">
        <v>3</v>
      </c>
      <c r="BV46" s="57"/>
      <c r="BW46" s="56">
        <f t="shared" si="65"/>
        <v>1</v>
      </c>
      <c r="BX46" s="6">
        <v>0</v>
      </c>
      <c r="BY46" s="6">
        <v>1</v>
      </c>
      <c r="BZ46" s="57"/>
      <c r="CA46" s="56">
        <f t="shared" si="66"/>
        <v>12</v>
      </c>
      <c r="CB46" s="6">
        <v>7</v>
      </c>
      <c r="CC46" s="6">
        <v>5</v>
      </c>
      <c r="CD46" s="57"/>
      <c r="CE46" s="56">
        <f t="shared" si="67"/>
        <v>22</v>
      </c>
      <c r="CF46" s="6">
        <v>13</v>
      </c>
      <c r="CG46" s="6">
        <v>9</v>
      </c>
    </row>
    <row r="47" spans="2:85" ht="14.45">
      <c r="B47" s="9" t="s">
        <v>35</v>
      </c>
      <c r="C47" s="21">
        <v>14168</v>
      </c>
      <c r="D47" s="6">
        <v>7140</v>
      </c>
      <c r="E47" s="6">
        <v>7028</v>
      </c>
      <c r="F47" s="47">
        <f t="shared" si="36"/>
        <v>1.9608166224521741E-2</v>
      </c>
      <c r="G47" s="25">
        <f t="shared" si="37"/>
        <v>-1.9300587146490029E-2</v>
      </c>
      <c r="H47" s="36"/>
      <c r="I47" s="28">
        <f t="shared" si="49"/>
        <v>930</v>
      </c>
      <c r="J47" s="6">
        <f t="shared" si="38"/>
        <v>428</v>
      </c>
      <c r="K47" s="6">
        <f t="shared" si="39"/>
        <v>502</v>
      </c>
      <c r="L47" s="30">
        <f t="shared" si="40"/>
        <v>2.0668340737879081E-2</v>
      </c>
      <c r="M47" s="31">
        <f t="shared" si="41"/>
        <v>-2.4241838902839482E-2</v>
      </c>
      <c r="N47" s="36"/>
      <c r="O47" s="28">
        <f t="shared" si="50"/>
        <v>176</v>
      </c>
      <c r="P47" s="6">
        <f t="shared" si="51"/>
        <v>86</v>
      </c>
      <c r="Q47" s="6">
        <f t="shared" si="42"/>
        <v>90</v>
      </c>
      <c r="R47" s="30">
        <f t="shared" si="43"/>
        <v>2.1245059288537548E-2</v>
      </c>
      <c r="S47" s="31">
        <f t="shared" si="44"/>
        <v>-2.2233201581027668E-2</v>
      </c>
      <c r="T47" s="30"/>
      <c r="U47" s="28">
        <f t="shared" si="52"/>
        <v>52</v>
      </c>
      <c r="V47" s="6">
        <f t="shared" si="45"/>
        <v>28</v>
      </c>
      <c r="W47" s="6">
        <f t="shared" si="46"/>
        <v>24</v>
      </c>
      <c r="X47" s="30">
        <f t="shared" si="47"/>
        <v>2.6291079812206571E-2</v>
      </c>
      <c r="Y47" s="31">
        <f t="shared" si="48"/>
        <v>-2.2535211267605635E-2</v>
      </c>
      <c r="Z47" s="30"/>
      <c r="AA47" s="37">
        <f t="shared" si="53"/>
        <v>58</v>
      </c>
      <c r="AB47" s="6">
        <v>29</v>
      </c>
      <c r="AC47" s="6">
        <v>29</v>
      </c>
      <c r="AD47" s="12"/>
      <c r="AE47" s="37">
        <f t="shared" si="54"/>
        <v>25</v>
      </c>
      <c r="AF47" s="6">
        <v>11</v>
      </c>
      <c r="AG47" s="6">
        <v>14</v>
      </c>
      <c r="AH47" s="12"/>
      <c r="AI47" s="37">
        <f t="shared" si="55"/>
        <v>26</v>
      </c>
      <c r="AJ47" s="6">
        <v>8</v>
      </c>
      <c r="AK47" s="6">
        <v>18</v>
      </c>
      <c r="AL47" s="57"/>
      <c r="AM47" s="56">
        <f t="shared" si="56"/>
        <v>584</v>
      </c>
      <c r="AN47" s="6">
        <v>263</v>
      </c>
      <c r="AO47" s="6">
        <v>321</v>
      </c>
      <c r="AP47" s="57"/>
      <c r="AQ47" s="56">
        <f t="shared" si="57"/>
        <v>237</v>
      </c>
      <c r="AR47" s="6">
        <v>117</v>
      </c>
      <c r="AS47" s="6">
        <v>120</v>
      </c>
      <c r="AT47" s="55"/>
      <c r="AU47" s="56">
        <f t="shared" si="58"/>
        <v>133</v>
      </c>
      <c r="AV47" s="6">
        <v>63</v>
      </c>
      <c r="AW47" s="6">
        <v>70</v>
      </c>
      <c r="AX47" s="57"/>
      <c r="AY47" s="56">
        <f t="shared" si="59"/>
        <v>22</v>
      </c>
      <c r="AZ47" s="6">
        <v>12</v>
      </c>
      <c r="BA47" s="6">
        <v>10</v>
      </c>
      <c r="BB47" s="57"/>
      <c r="BC47" s="56">
        <f t="shared" si="60"/>
        <v>6</v>
      </c>
      <c r="BD47" s="6">
        <v>3</v>
      </c>
      <c r="BE47" s="6">
        <v>3</v>
      </c>
      <c r="BF47" s="57"/>
      <c r="BG47" s="56">
        <f t="shared" si="61"/>
        <v>44</v>
      </c>
      <c r="BH47" s="55">
        <v>23</v>
      </c>
      <c r="BI47" s="55">
        <v>21</v>
      </c>
      <c r="BJ47" s="57"/>
      <c r="BK47" s="56">
        <f t="shared" si="62"/>
        <v>4</v>
      </c>
      <c r="BL47" s="6">
        <v>2</v>
      </c>
      <c r="BM47" s="6">
        <v>2</v>
      </c>
      <c r="BN47" s="57"/>
      <c r="BO47" s="56">
        <f t="shared" si="63"/>
        <v>7</v>
      </c>
      <c r="BP47" s="6">
        <v>4</v>
      </c>
      <c r="BQ47" s="6">
        <v>3</v>
      </c>
      <c r="BR47" s="57"/>
      <c r="BS47" s="56">
        <f t="shared" si="64"/>
        <v>16</v>
      </c>
      <c r="BT47" s="6">
        <v>8</v>
      </c>
      <c r="BU47" s="6">
        <v>8</v>
      </c>
      <c r="BV47" s="57"/>
      <c r="BW47" s="56">
        <f t="shared" si="65"/>
        <v>2</v>
      </c>
      <c r="BX47" s="6">
        <v>1</v>
      </c>
      <c r="BY47" s="6">
        <v>1</v>
      </c>
      <c r="BZ47" s="57"/>
      <c r="CA47" s="56">
        <f t="shared" si="66"/>
        <v>5</v>
      </c>
      <c r="CB47" s="6">
        <v>2</v>
      </c>
      <c r="CC47" s="6">
        <v>3</v>
      </c>
      <c r="CD47" s="57"/>
      <c r="CE47" s="56">
        <f t="shared" si="67"/>
        <v>18</v>
      </c>
      <c r="CF47" s="6">
        <v>11</v>
      </c>
      <c r="CG47" s="6">
        <v>7</v>
      </c>
    </row>
    <row r="48" spans="2:85" ht="14.45">
      <c r="B48" s="9" t="s">
        <v>36</v>
      </c>
      <c r="C48" s="21">
        <v>9981</v>
      </c>
      <c r="D48" s="6">
        <v>4795</v>
      </c>
      <c r="E48" s="6">
        <v>5186</v>
      </c>
      <c r="F48" s="47">
        <f t="shared" si="36"/>
        <v>1.3168229278232739E-2</v>
      </c>
      <c r="G48" s="25">
        <f t="shared" si="37"/>
        <v>-1.4242009809575596E-2</v>
      </c>
      <c r="H48" s="36"/>
      <c r="I48" s="28">
        <f t="shared" si="49"/>
        <v>659</v>
      </c>
      <c r="J48" s="6">
        <f t="shared" si="38"/>
        <v>331</v>
      </c>
      <c r="K48" s="6">
        <f t="shared" si="39"/>
        <v>328</v>
      </c>
      <c r="L48" s="30">
        <f t="shared" si="40"/>
        <v>1.598416071083639E-2</v>
      </c>
      <c r="M48" s="31">
        <f t="shared" si="41"/>
        <v>-1.5839289163608269E-2</v>
      </c>
      <c r="N48" s="36"/>
      <c r="O48" s="28">
        <f t="shared" si="50"/>
        <v>141</v>
      </c>
      <c r="P48" s="6">
        <f t="shared" si="51"/>
        <v>76</v>
      </c>
      <c r="Q48" s="6">
        <f t="shared" si="42"/>
        <v>65</v>
      </c>
      <c r="R48" s="30">
        <f t="shared" si="43"/>
        <v>1.8774703557312252E-2</v>
      </c>
      <c r="S48" s="31">
        <f t="shared" si="44"/>
        <v>-1.6057312252964428E-2</v>
      </c>
      <c r="T48" s="30"/>
      <c r="U48" s="28">
        <f t="shared" si="52"/>
        <v>39</v>
      </c>
      <c r="V48" s="6">
        <f t="shared" si="45"/>
        <v>27</v>
      </c>
      <c r="W48" s="6">
        <f t="shared" si="46"/>
        <v>12</v>
      </c>
      <c r="X48" s="30">
        <f t="shared" si="47"/>
        <v>2.5352112676056339E-2</v>
      </c>
      <c r="Y48" s="31">
        <f t="shared" si="48"/>
        <v>-1.1267605633802818E-2</v>
      </c>
      <c r="Z48" s="30"/>
      <c r="AA48" s="37">
        <f t="shared" si="53"/>
        <v>25</v>
      </c>
      <c r="AB48" s="6">
        <v>14</v>
      </c>
      <c r="AC48" s="6">
        <v>11</v>
      </c>
      <c r="AD48" s="12"/>
      <c r="AE48" s="37">
        <f t="shared" si="54"/>
        <v>8</v>
      </c>
      <c r="AF48" s="6">
        <v>5</v>
      </c>
      <c r="AG48" s="6">
        <v>3</v>
      </c>
      <c r="AH48" s="12"/>
      <c r="AI48" s="37">
        <f t="shared" si="55"/>
        <v>16</v>
      </c>
      <c r="AJ48" s="6">
        <v>9</v>
      </c>
      <c r="AK48" s="6">
        <v>7</v>
      </c>
      <c r="AL48" s="57"/>
      <c r="AM48" s="56">
        <f t="shared" si="56"/>
        <v>450</v>
      </c>
      <c r="AN48" s="6">
        <v>222</v>
      </c>
      <c r="AO48" s="6">
        <v>228</v>
      </c>
      <c r="AP48" s="57"/>
      <c r="AQ48" s="56">
        <f t="shared" si="57"/>
        <v>160</v>
      </c>
      <c r="AR48" s="6">
        <v>81</v>
      </c>
      <c r="AS48" s="6">
        <v>79</v>
      </c>
      <c r="AT48" s="55"/>
      <c r="AU48" s="56">
        <f t="shared" si="58"/>
        <v>109</v>
      </c>
      <c r="AV48" s="6">
        <v>61</v>
      </c>
      <c r="AW48" s="6">
        <v>48</v>
      </c>
      <c r="AX48" s="57"/>
      <c r="AY48" s="56">
        <f t="shared" si="59"/>
        <v>8</v>
      </c>
      <c r="AZ48" s="6">
        <v>6</v>
      </c>
      <c r="BA48" s="6">
        <v>2</v>
      </c>
      <c r="BB48" s="57"/>
      <c r="BC48" s="56">
        <f t="shared" si="60"/>
        <v>7</v>
      </c>
      <c r="BD48" s="6">
        <v>4</v>
      </c>
      <c r="BE48" s="6">
        <v>3</v>
      </c>
      <c r="BF48" s="57"/>
      <c r="BG48" s="56">
        <f t="shared" si="61"/>
        <v>39</v>
      </c>
      <c r="BH48" s="55">
        <v>21</v>
      </c>
      <c r="BI48" s="55">
        <v>18</v>
      </c>
      <c r="BJ48" s="57"/>
      <c r="BK48" s="56">
        <f t="shared" si="62"/>
        <v>2</v>
      </c>
      <c r="BL48" s="6">
        <v>2</v>
      </c>
      <c r="BM48" s="6">
        <v>0</v>
      </c>
      <c r="BN48" s="57"/>
      <c r="BO48" s="56">
        <f t="shared" si="63"/>
        <v>4</v>
      </c>
      <c r="BP48" s="6">
        <v>1</v>
      </c>
      <c r="BQ48" s="6">
        <v>3</v>
      </c>
      <c r="BR48" s="57"/>
      <c r="BS48" s="56">
        <f t="shared" si="64"/>
        <v>15</v>
      </c>
      <c r="BT48" s="6">
        <v>12</v>
      </c>
      <c r="BU48" s="6">
        <v>3</v>
      </c>
      <c r="BV48" s="57"/>
      <c r="BW48" s="56">
        <f t="shared" si="65"/>
        <v>1</v>
      </c>
      <c r="BX48" s="6">
        <v>1</v>
      </c>
      <c r="BY48" s="6">
        <v>0</v>
      </c>
      <c r="BZ48" s="57"/>
      <c r="CA48" s="56">
        <f t="shared" si="66"/>
        <v>4</v>
      </c>
      <c r="CB48" s="6">
        <v>3</v>
      </c>
      <c r="CC48" s="6">
        <v>1</v>
      </c>
      <c r="CD48" s="57"/>
      <c r="CE48" s="56">
        <f t="shared" si="67"/>
        <v>13</v>
      </c>
      <c r="CF48" s="6">
        <v>8</v>
      </c>
      <c r="CG48" s="6">
        <v>5</v>
      </c>
    </row>
    <row r="49" spans="1:85" ht="14.45">
      <c r="B49" s="9" t="s">
        <v>37</v>
      </c>
      <c r="C49" s="21">
        <v>6245</v>
      </c>
      <c r="D49" s="6">
        <v>2905</v>
      </c>
      <c r="E49" s="6">
        <v>3340</v>
      </c>
      <c r="F49" s="47">
        <f t="shared" si="36"/>
        <v>7.9778323364475719E-3</v>
      </c>
      <c r="G49" s="25">
        <f t="shared" si="37"/>
        <v>-9.1724475055886025E-3</v>
      </c>
      <c r="H49" s="36"/>
      <c r="I49" s="28">
        <f t="shared" si="49"/>
        <v>374</v>
      </c>
      <c r="J49" s="6">
        <f t="shared" si="38"/>
        <v>172</v>
      </c>
      <c r="K49" s="6">
        <f t="shared" si="39"/>
        <v>202</v>
      </c>
      <c r="L49" s="30">
        <f t="shared" si="40"/>
        <v>8.3059687077457981E-3</v>
      </c>
      <c r="M49" s="31">
        <f t="shared" si="41"/>
        <v>-9.7546841800270432E-3</v>
      </c>
      <c r="N49" s="36"/>
      <c r="O49" s="28">
        <f t="shared" si="50"/>
        <v>86</v>
      </c>
      <c r="P49" s="6">
        <f t="shared" si="51"/>
        <v>47</v>
      </c>
      <c r="Q49" s="6">
        <f t="shared" si="42"/>
        <v>39</v>
      </c>
      <c r="R49" s="30">
        <f t="shared" si="43"/>
        <v>1.1610671936758894E-2</v>
      </c>
      <c r="S49" s="31">
        <f t="shared" si="44"/>
        <v>-9.634387351778656E-3</v>
      </c>
      <c r="T49" s="30"/>
      <c r="U49" s="28">
        <f t="shared" si="52"/>
        <v>32</v>
      </c>
      <c r="V49" s="6">
        <f t="shared" si="45"/>
        <v>14</v>
      </c>
      <c r="W49" s="6">
        <f t="shared" si="46"/>
        <v>18</v>
      </c>
      <c r="X49" s="30">
        <f t="shared" si="47"/>
        <v>1.3145539906103286E-2</v>
      </c>
      <c r="Y49" s="31">
        <f t="shared" si="48"/>
        <v>-1.6901408450704224E-2</v>
      </c>
      <c r="Z49" s="30"/>
      <c r="AA49" s="37">
        <f t="shared" si="53"/>
        <v>16</v>
      </c>
      <c r="AB49" s="6">
        <v>7</v>
      </c>
      <c r="AC49" s="6">
        <v>9</v>
      </c>
      <c r="AD49" s="12"/>
      <c r="AE49" s="37">
        <f t="shared" si="54"/>
        <v>4</v>
      </c>
      <c r="AF49" s="6">
        <v>3</v>
      </c>
      <c r="AG49" s="6">
        <v>1</v>
      </c>
      <c r="AH49" s="12"/>
      <c r="AI49" s="37">
        <f t="shared" si="55"/>
        <v>12</v>
      </c>
      <c r="AJ49" s="6">
        <v>8</v>
      </c>
      <c r="AK49" s="6">
        <v>4</v>
      </c>
      <c r="AL49" s="57"/>
      <c r="AM49" s="56">
        <f t="shared" si="56"/>
        <v>233</v>
      </c>
      <c r="AN49" s="6">
        <v>112</v>
      </c>
      <c r="AO49" s="6">
        <v>121</v>
      </c>
      <c r="AP49" s="57"/>
      <c r="AQ49" s="56">
        <f t="shared" si="57"/>
        <v>109</v>
      </c>
      <c r="AR49" s="6">
        <v>42</v>
      </c>
      <c r="AS49" s="6">
        <v>67</v>
      </c>
      <c r="AT49" s="55"/>
      <c r="AU49" s="56">
        <f t="shared" si="58"/>
        <v>60</v>
      </c>
      <c r="AV49" s="6">
        <v>33</v>
      </c>
      <c r="AW49" s="6">
        <v>27</v>
      </c>
      <c r="AX49" s="57"/>
      <c r="AY49" s="56">
        <f t="shared" si="59"/>
        <v>7</v>
      </c>
      <c r="AZ49" s="6">
        <v>3</v>
      </c>
      <c r="BA49" s="6">
        <v>4</v>
      </c>
      <c r="BB49" s="57"/>
      <c r="BC49" s="56">
        <f t="shared" si="60"/>
        <v>2</v>
      </c>
      <c r="BD49" s="6">
        <v>0</v>
      </c>
      <c r="BE49" s="6">
        <v>2</v>
      </c>
      <c r="BF49" s="57"/>
      <c r="BG49" s="56">
        <f t="shared" si="61"/>
        <v>30</v>
      </c>
      <c r="BH49" s="55">
        <v>16</v>
      </c>
      <c r="BI49" s="55">
        <v>14</v>
      </c>
      <c r="BJ49" s="57"/>
      <c r="BK49" s="56">
        <f t="shared" si="62"/>
        <v>1</v>
      </c>
      <c r="BL49" s="6">
        <v>0</v>
      </c>
      <c r="BM49" s="6">
        <v>1</v>
      </c>
      <c r="BN49" s="57"/>
      <c r="BO49" s="56">
        <f t="shared" si="63"/>
        <v>6</v>
      </c>
      <c r="BP49" s="6">
        <v>3</v>
      </c>
      <c r="BQ49" s="6">
        <v>3</v>
      </c>
      <c r="BR49" s="57"/>
      <c r="BS49" s="56">
        <f t="shared" si="64"/>
        <v>6</v>
      </c>
      <c r="BT49" s="6">
        <v>2</v>
      </c>
      <c r="BU49" s="6">
        <v>4</v>
      </c>
      <c r="BV49" s="57"/>
      <c r="BW49" s="56">
        <f t="shared" si="65"/>
        <v>0</v>
      </c>
      <c r="BX49" s="6">
        <v>0</v>
      </c>
      <c r="BY49" s="6">
        <v>0</v>
      </c>
      <c r="BZ49" s="57"/>
      <c r="CA49" s="56">
        <f t="shared" si="66"/>
        <v>1</v>
      </c>
      <c r="CB49" s="6">
        <v>0</v>
      </c>
      <c r="CC49" s="6">
        <v>1</v>
      </c>
      <c r="CD49" s="57"/>
      <c r="CE49" s="56">
        <f t="shared" si="67"/>
        <v>18</v>
      </c>
      <c r="CF49" s="6">
        <v>9</v>
      </c>
      <c r="CG49" s="6">
        <v>9</v>
      </c>
    </row>
    <row r="50" spans="1:85" ht="14.45">
      <c r="B50" s="9" t="s">
        <v>38</v>
      </c>
      <c r="C50" s="21">
        <v>4072</v>
      </c>
      <c r="D50" s="6">
        <v>1729</v>
      </c>
      <c r="E50" s="6">
        <v>2343</v>
      </c>
      <c r="F50" s="47">
        <f t="shared" si="36"/>
        <v>4.7482520171145785E-3</v>
      </c>
      <c r="G50" s="25">
        <f t="shared" si="37"/>
        <v>-6.4344444627527225E-3</v>
      </c>
      <c r="H50" s="36"/>
      <c r="I50" s="28">
        <f t="shared" si="49"/>
        <v>249</v>
      </c>
      <c r="J50" s="6">
        <f t="shared" si="38"/>
        <v>109</v>
      </c>
      <c r="K50" s="6">
        <f t="shared" si="39"/>
        <v>140</v>
      </c>
      <c r="L50" s="30">
        <f t="shared" si="40"/>
        <v>5.2636662159551862E-3</v>
      </c>
      <c r="M50" s="31">
        <f t="shared" si="41"/>
        <v>-6.7606722039791388E-3</v>
      </c>
      <c r="N50" s="36"/>
      <c r="O50" s="28">
        <f t="shared" si="50"/>
        <v>66</v>
      </c>
      <c r="P50" s="6">
        <f t="shared" si="51"/>
        <v>35</v>
      </c>
      <c r="Q50" s="6">
        <f t="shared" si="42"/>
        <v>31</v>
      </c>
      <c r="R50" s="30">
        <f t="shared" si="43"/>
        <v>8.6462450592885379E-3</v>
      </c>
      <c r="S50" s="31">
        <f t="shared" si="44"/>
        <v>-7.658102766798419E-3</v>
      </c>
      <c r="T50" s="30"/>
      <c r="U50" s="28">
        <f t="shared" si="52"/>
        <v>12</v>
      </c>
      <c r="V50" s="6">
        <f t="shared" si="45"/>
        <v>6</v>
      </c>
      <c r="W50" s="6">
        <f t="shared" si="46"/>
        <v>6</v>
      </c>
      <c r="X50" s="30">
        <f t="shared" si="47"/>
        <v>5.6338028169014088E-3</v>
      </c>
      <c r="Y50" s="31">
        <f t="shared" si="48"/>
        <v>-5.6338028169014088E-3</v>
      </c>
      <c r="Z50" s="30"/>
      <c r="AA50" s="37">
        <f t="shared" si="53"/>
        <v>10</v>
      </c>
      <c r="AB50" s="6">
        <v>5</v>
      </c>
      <c r="AC50" s="6">
        <v>5</v>
      </c>
      <c r="AD50" s="12"/>
      <c r="AE50" s="37">
        <f t="shared" si="54"/>
        <v>2</v>
      </c>
      <c r="AF50" s="6">
        <v>0</v>
      </c>
      <c r="AG50" s="6">
        <v>2</v>
      </c>
      <c r="AH50" s="12"/>
      <c r="AI50" s="37">
        <f t="shared" si="55"/>
        <v>5</v>
      </c>
      <c r="AJ50" s="6">
        <v>4</v>
      </c>
      <c r="AK50" s="6">
        <v>1</v>
      </c>
      <c r="AL50" s="57"/>
      <c r="AM50" s="56">
        <f t="shared" si="56"/>
        <v>150</v>
      </c>
      <c r="AN50" s="6">
        <v>59</v>
      </c>
      <c r="AO50" s="6">
        <v>91</v>
      </c>
      <c r="AP50" s="57"/>
      <c r="AQ50" s="56">
        <f t="shared" si="57"/>
        <v>82</v>
      </c>
      <c r="AR50" s="6">
        <v>41</v>
      </c>
      <c r="AS50" s="6">
        <v>41</v>
      </c>
      <c r="AT50" s="55"/>
      <c r="AU50" s="56">
        <f t="shared" si="58"/>
        <v>54</v>
      </c>
      <c r="AV50" s="6">
        <v>28</v>
      </c>
      <c r="AW50" s="6">
        <v>26</v>
      </c>
      <c r="AX50" s="57"/>
      <c r="AY50" s="56">
        <f t="shared" si="59"/>
        <v>3</v>
      </c>
      <c r="AZ50" s="6">
        <v>1</v>
      </c>
      <c r="BA50" s="6">
        <v>2</v>
      </c>
      <c r="BB50" s="57"/>
      <c r="BC50" s="56">
        <f t="shared" si="60"/>
        <v>3</v>
      </c>
      <c r="BD50" s="6">
        <v>2</v>
      </c>
      <c r="BE50" s="6">
        <v>1</v>
      </c>
      <c r="BF50" s="57"/>
      <c r="BG50" s="56">
        <f t="shared" si="61"/>
        <v>13</v>
      </c>
      <c r="BH50" s="55">
        <v>8</v>
      </c>
      <c r="BI50" s="55">
        <v>5</v>
      </c>
      <c r="BJ50" s="57"/>
      <c r="BK50" s="56">
        <f t="shared" si="62"/>
        <v>0</v>
      </c>
      <c r="BL50" s="6">
        <v>0</v>
      </c>
      <c r="BM50" s="6">
        <v>0</v>
      </c>
      <c r="BN50" s="57"/>
      <c r="BO50" s="56">
        <f t="shared" si="63"/>
        <v>3</v>
      </c>
      <c r="BP50" s="6">
        <v>2</v>
      </c>
      <c r="BQ50" s="6">
        <v>1</v>
      </c>
      <c r="BR50" s="57"/>
      <c r="BS50" s="56">
        <f t="shared" si="64"/>
        <v>4</v>
      </c>
      <c r="BT50" s="6">
        <v>2</v>
      </c>
      <c r="BU50" s="6">
        <v>2</v>
      </c>
      <c r="BV50" s="57"/>
      <c r="BW50" s="56">
        <f t="shared" si="65"/>
        <v>0</v>
      </c>
      <c r="BX50" s="6">
        <v>0</v>
      </c>
      <c r="BY50" s="6">
        <v>0</v>
      </c>
      <c r="BZ50" s="57"/>
      <c r="CA50" s="56">
        <f t="shared" si="66"/>
        <v>0</v>
      </c>
      <c r="CB50" s="6">
        <v>0</v>
      </c>
      <c r="CC50" s="6">
        <v>0</v>
      </c>
      <c r="CD50" s="57"/>
      <c r="CE50" s="56">
        <f t="shared" si="67"/>
        <v>5</v>
      </c>
      <c r="CF50" s="6">
        <v>2</v>
      </c>
      <c r="CG50" s="6">
        <v>3</v>
      </c>
    </row>
    <row r="51" spans="1:85" ht="14.45">
      <c r="B51" s="9" t="s">
        <v>39</v>
      </c>
      <c r="C51" s="21">
        <v>2012</v>
      </c>
      <c r="D51" s="6">
        <v>718</v>
      </c>
      <c r="E51" s="6">
        <v>1294</v>
      </c>
      <c r="F51" s="47">
        <f t="shared" si="36"/>
        <v>1.9718015895247355E-3</v>
      </c>
      <c r="G51" s="25">
        <f t="shared" si="37"/>
        <v>-3.5536368479735484E-3</v>
      </c>
      <c r="H51" s="36"/>
      <c r="I51" s="28">
        <f t="shared" si="49"/>
        <v>122</v>
      </c>
      <c r="J51" s="6">
        <f t="shared" si="38"/>
        <v>52</v>
      </c>
      <c r="K51" s="6">
        <f t="shared" si="39"/>
        <v>70</v>
      </c>
      <c r="L51" s="30">
        <f t="shared" si="40"/>
        <v>2.511106818620823E-3</v>
      </c>
      <c r="M51" s="31">
        <f t="shared" si="41"/>
        <v>-3.3803361019895694E-3</v>
      </c>
      <c r="N51" s="36"/>
      <c r="O51" s="28">
        <f t="shared" si="50"/>
        <v>41</v>
      </c>
      <c r="P51" s="6">
        <f t="shared" si="51"/>
        <v>16</v>
      </c>
      <c r="Q51" s="6">
        <f t="shared" si="42"/>
        <v>25</v>
      </c>
      <c r="R51" s="30">
        <f t="shared" si="43"/>
        <v>3.952569169960474E-3</v>
      </c>
      <c r="S51" s="31">
        <f t="shared" si="44"/>
        <v>-6.175889328063241E-3</v>
      </c>
      <c r="T51" s="30"/>
      <c r="U51" s="28">
        <f t="shared" si="52"/>
        <v>9</v>
      </c>
      <c r="V51" s="6">
        <f t="shared" si="45"/>
        <v>3</v>
      </c>
      <c r="W51" s="6">
        <f t="shared" si="46"/>
        <v>6</v>
      </c>
      <c r="X51" s="30">
        <f t="shared" si="47"/>
        <v>2.8169014084507044E-3</v>
      </c>
      <c r="Y51" s="31">
        <f t="shared" si="48"/>
        <v>-5.6338028169014088E-3</v>
      </c>
      <c r="Z51" s="30"/>
      <c r="AA51" s="37">
        <f t="shared" si="53"/>
        <v>4</v>
      </c>
      <c r="AB51" s="6">
        <v>2</v>
      </c>
      <c r="AC51" s="6">
        <v>2</v>
      </c>
      <c r="AD51" s="12"/>
      <c r="AE51" s="37">
        <f t="shared" si="54"/>
        <v>0</v>
      </c>
      <c r="AF51" s="6">
        <v>0</v>
      </c>
      <c r="AG51" s="6">
        <v>0</v>
      </c>
      <c r="AH51" s="12"/>
      <c r="AI51" s="37">
        <f t="shared" si="55"/>
        <v>2</v>
      </c>
      <c r="AJ51" s="6">
        <v>2</v>
      </c>
      <c r="AK51" s="6">
        <v>0</v>
      </c>
      <c r="AL51" s="57"/>
      <c r="AM51" s="56">
        <f t="shared" si="56"/>
        <v>83</v>
      </c>
      <c r="AN51" s="6">
        <v>35</v>
      </c>
      <c r="AO51" s="6">
        <v>48</v>
      </c>
      <c r="AP51" s="57"/>
      <c r="AQ51" s="56">
        <f t="shared" si="57"/>
        <v>33</v>
      </c>
      <c r="AR51" s="6">
        <v>13</v>
      </c>
      <c r="AS51" s="6">
        <v>20</v>
      </c>
      <c r="AT51" s="55"/>
      <c r="AU51" s="56">
        <f t="shared" si="58"/>
        <v>32</v>
      </c>
      <c r="AV51" s="6">
        <v>13</v>
      </c>
      <c r="AW51" s="6">
        <v>19</v>
      </c>
      <c r="AX51" s="57"/>
      <c r="AY51" s="56">
        <f t="shared" si="59"/>
        <v>2</v>
      </c>
      <c r="AZ51" s="6">
        <v>1</v>
      </c>
      <c r="BA51" s="6">
        <v>1</v>
      </c>
      <c r="BB51" s="57"/>
      <c r="BC51" s="56">
        <f t="shared" si="60"/>
        <v>2</v>
      </c>
      <c r="BD51" s="6">
        <v>1</v>
      </c>
      <c r="BE51" s="6">
        <v>1</v>
      </c>
      <c r="BF51" s="57"/>
      <c r="BG51" s="56">
        <f t="shared" si="61"/>
        <v>12</v>
      </c>
      <c r="BH51" s="55">
        <v>3</v>
      </c>
      <c r="BI51" s="55">
        <v>9</v>
      </c>
      <c r="BJ51" s="57"/>
      <c r="BK51" s="56">
        <f t="shared" si="62"/>
        <v>0</v>
      </c>
      <c r="BL51" s="6">
        <v>0</v>
      </c>
      <c r="BM51" s="6">
        <v>0</v>
      </c>
      <c r="BN51" s="57"/>
      <c r="BO51" s="56">
        <f t="shared" si="63"/>
        <v>4</v>
      </c>
      <c r="BP51" s="6">
        <v>1</v>
      </c>
      <c r="BQ51" s="6">
        <v>3</v>
      </c>
      <c r="BR51" s="57"/>
      <c r="BS51" s="56">
        <f t="shared" si="64"/>
        <v>3</v>
      </c>
      <c r="BT51" s="6">
        <v>1</v>
      </c>
      <c r="BU51" s="6">
        <v>2</v>
      </c>
      <c r="BV51" s="57"/>
      <c r="BW51" s="56">
        <f t="shared" si="65"/>
        <v>0</v>
      </c>
      <c r="BX51" s="6">
        <v>0</v>
      </c>
      <c r="BY51" s="6">
        <v>0</v>
      </c>
      <c r="BZ51" s="57"/>
      <c r="CA51" s="56">
        <f t="shared" si="66"/>
        <v>1</v>
      </c>
      <c r="CB51" s="6">
        <v>1</v>
      </c>
      <c r="CC51" s="6">
        <v>0</v>
      </c>
      <c r="CD51" s="57"/>
      <c r="CE51" s="56">
        <f t="shared" si="67"/>
        <v>1</v>
      </c>
      <c r="CF51" s="6">
        <v>0</v>
      </c>
      <c r="CG51" s="6">
        <v>1</v>
      </c>
    </row>
    <row r="52" spans="1:85" ht="14.45">
      <c r="B52" s="9" t="s">
        <v>40</v>
      </c>
      <c r="C52" s="21">
        <v>423</v>
      </c>
      <c r="D52" s="6">
        <v>130</v>
      </c>
      <c r="E52" s="6">
        <v>293</v>
      </c>
      <c r="F52" s="47">
        <f t="shared" si="36"/>
        <v>3.5701142985823902E-4</v>
      </c>
      <c r="G52" s="25">
        <f t="shared" si="37"/>
        <v>-8.0464883806510791E-4</v>
      </c>
      <c r="H52" s="36"/>
      <c r="I52" s="28">
        <f t="shared" si="49"/>
        <v>28</v>
      </c>
      <c r="J52" s="6">
        <f t="shared" si="38"/>
        <v>8</v>
      </c>
      <c r="K52" s="6">
        <f t="shared" si="39"/>
        <v>20</v>
      </c>
      <c r="L52" s="30">
        <f t="shared" si="40"/>
        <v>3.8632412594166504E-4</v>
      </c>
      <c r="M52" s="31">
        <f t="shared" si="41"/>
        <v>-9.658103148541626E-4</v>
      </c>
      <c r="N52" s="36"/>
      <c r="O52" s="28">
        <f t="shared" si="50"/>
        <v>4</v>
      </c>
      <c r="P52" s="6">
        <f t="shared" si="51"/>
        <v>1</v>
      </c>
      <c r="Q52" s="6">
        <f t="shared" si="42"/>
        <v>3</v>
      </c>
      <c r="R52" s="30">
        <f t="shared" si="43"/>
        <v>2.4703557312252963E-4</v>
      </c>
      <c r="S52" s="31">
        <f t="shared" si="44"/>
        <v>-7.4110671936758888E-4</v>
      </c>
      <c r="T52" s="30"/>
      <c r="U52" s="28">
        <f t="shared" si="52"/>
        <v>1</v>
      </c>
      <c r="V52" s="6">
        <f t="shared" si="45"/>
        <v>1</v>
      </c>
      <c r="W52" s="6">
        <f t="shared" si="46"/>
        <v>0</v>
      </c>
      <c r="X52" s="30">
        <f t="shared" si="47"/>
        <v>9.3896713615023472E-4</v>
      </c>
      <c r="Y52" s="31">
        <f t="shared" si="48"/>
        <v>0</v>
      </c>
      <c r="Z52" s="30"/>
      <c r="AA52" s="37">
        <f t="shared" si="53"/>
        <v>1</v>
      </c>
      <c r="AB52" s="6">
        <v>0</v>
      </c>
      <c r="AC52" s="6">
        <v>1</v>
      </c>
      <c r="AD52" s="12"/>
      <c r="AE52" s="37">
        <f t="shared" si="54"/>
        <v>0</v>
      </c>
      <c r="AF52" s="6">
        <v>0</v>
      </c>
      <c r="AG52" s="6">
        <v>0</v>
      </c>
      <c r="AH52" s="12"/>
      <c r="AI52" s="37">
        <f t="shared" si="55"/>
        <v>1</v>
      </c>
      <c r="AJ52" s="6">
        <v>1</v>
      </c>
      <c r="AK52" s="6">
        <v>0</v>
      </c>
      <c r="AL52" s="57"/>
      <c r="AM52" s="56">
        <f t="shared" si="56"/>
        <v>23</v>
      </c>
      <c r="AN52" s="6">
        <v>7</v>
      </c>
      <c r="AO52" s="6">
        <v>16</v>
      </c>
      <c r="AP52" s="57"/>
      <c r="AQ52" s="56">
        <f t="shared" si="57"/>
        <v>3</v>
      </c>
      <c r="AR52" s="6">
        <v>0</v>
      </c>
      <c r="AS52" s="6">
        <v>3</v>
      </c>
      <c r="AT52" s="55"/>
      <c r="AU52" s="56">
        <f t="shared" si="58"/>
        <v>4</v>
      </c>
      <c r="AV52" s="6">
        <v>1</v>
      </c>
      <c r="AW52" s="6">
        <v>3</v>
      </c>
      <c r="AX52" s="57"/>
      <c r="AY52" s="56">
        <f t="shared" si="59"/>
        <v>0</v>
      </c>
      <c r="AZ52" s="6">
        <v>0</v>
      </c>
      <c r="BA52" s="6">
        <v>0</v>
      </c>
      <c r="BB52" s="57"/>
      <c r="BC52" s="56">
        <f t="shared" si="60"/>
        <v>0</v>
      </c>
      <c r="BD52" s="6">
        <v>0</v>
      </c>
      <c r="BE52" s="6">
        <v>0</v>
      </c>
      <c r="BF52" s="57"/>
      <c r="BG52" s="56">
        <f t="shared" si="61"/>
        <v>1</v>
      </c>
      <c r="BH52" s="55">
        <v>1</v>
      </c>
      <c r="BI52" s="55">
        <v>0</v>
      </c>
      <c r="BJ52" s="57"/>
      <c r="BK52" s="56">
        <f t="shared" si="62"/>
        <v>0</v>
      </c>
      <c r="BL52" s="6">
        <v>0</v>
      </c>
      <c r="BM52" s="6">
        <v>0</v>
      </c>
      <c r="BN52" s="57"/>
      <c r="BO52" s="56">
        <f t="shared" si="63"/>
        <v>1</v>
      </c>
      <c r="BP52" s="6">
        <v>1</v>
      </c>
      <c r="BQ52" s="6">
        <v>0</v>
      </c>
      <c r="BR52" s="57"/>
      <c r="BS52" s="56">
        <f t="shared" si="64"/>
        <v>0</v>
      </c>
      <c r="BT52" s="6">
        <v>0</v>
      </c>
      <c r="BU52" s="6">
        <v>0</v>
      </c>
      <c r="BV52" s="57"/>
      <c r="BW52" s="56">
        <f t="shared" si="65"/>
        <v>0</v>
      </c>
      <c r="BX52" s="6">
        <v>0</v>
      </c>
      <c r="BY52" s="6">
        <v>0</v>
      </c>
      <c r="BZ52" s="57"/>
      <c r="CA52" s="56">
        <f t="shared" si="66"/>
        <v>0</v>
      </c>
      <c r="CB52" s="6">
        <v>0</v>
      </c>
      <c r="CC52" s="6">
        <v>0</v>
      </c>
      <c r="CD52" s="57"/>
      <c r="CE52" s="56">
        <f t="shared" si="67"/>
        <v>0</v>
      </c>
      <c r="CF52" s="6">
        <v>0</v>
      </c>
      <c r="CG52" s="6">
        <v>0</v>
      </c>
    </row>
    <row r="53" spans="1:85" ht="14.45">
      <c r="B53" s="1" t="s">
        <v>41</v>
      </c>
      <c r="C53" s="22">
        <v>43</v>
      </c>
      <c r="D53" s="23">
        <v>7</v>
      </c>
      <c r="E53" s="23">
        <v>36</v>
      </c>
      <c r="F53" s="48">
        <f t="shared" si="36"/>
        <v>1.9223692376982101E-5</v>
      </c>
      <c r="G53" s="43">
        <f t="shared" si="37"/>
        <v>-9.8864703653050805E-5</v>
      </c>
      <c r="H53" s="36"/>
      <c r="I53" s="29">
        <f t="shared" si="49"/>
        <v>0</v>
      </c>
      <c r="J53" s="23">
        <f t="shared" si="38"/>
        <v>0</v>
      </c>
      <c r="K53" s="23">
        <f t="shared" si="39"/>
        <v>0</v>
      </c>
      <c r="L53" s="32">
        <f t="shared" si="40"/>
        <v>0</v>
      </c>
      <c r="M53" s="33">
        <f t="shared" si="41"/>
        <v>0</v>
      </c>
      <c r="N53" s="36"/>
      <c r="O53" s="29">
        <f t="shared" si="50"/>
        <v>0</v>
      </c>
      <c r="P53" s="23">
        <f t="shared" si="51"/>
        <v>0</v>
      </c>
      <c r="Q53" s="23">
        <f t="shared" si="42"/>
        <v>0</v>
      </c>
      <c r="R53" s="32">
        <f t="shared" si="43"/>
        <v>0</v>
      </c>
      <c r="S53" s="33">
        <f t="shared" si="44"/>
        <v>0</v>
      </c>
      <c r="T53" s="30"/>
      <c r="U53" s="29">
        <f t="shared" si="52"/>
        <v>0</v>
      </c>
      <c r="V53" s="23">
        <f t="shared" si="45"/>
        <v>0</v>
      </c>
      <c r="W53" s="23">
        <f t="shared" si="46"/>
        <v>0</v>
      </c>
      <c r="X53" s="32">
        <f>V53/$U$105*-1</f>
        <v>0</v>
      </c>
      <c r="Y53" s="33">
        <f t="shared" si="48"/>
        <v>0</v>
      </c>
      <c r="Z53" s="30"/>
      <c r="AA53" s="37">
        <f t="shared" si="53"/>
        <v>0</v>
      </c>
      <c r="AB53" s="6">
        <v>0</v>
      </c>
      <c r="AC53" s="6">
        <v>0</v>
      </c>
      <c r="AD53" s="12"/>
      <c r="AE53" s="37">
        <f t="shared" si="54"/>
        <v>0</v>
      </c>
      <c r="AF53" s="6">
        <v>0</v>
      </c>
      <c r="AG53" s="6">
        <v>0</v>
      </c>
      <c r="AH53" s="12"/>
      <c r="AI53" s="37">
        <f t="shared" si="55"/>
        <v>0</v>
      </c>
      <c r="AJ53" s="6">
        <v>0</v>
      </c>
      <c r="AK53" s="6">
        <v>0</v>
      </c>
      <c r="AL53" s="57"/>
      <c r="AM53" s="56">
        <f t="shared" si="56"/>
        <v>0</v>
      </c>
      <c r="AN53" s="6">
        <v>0</v>
      </c>
      <c r="AO53" s="6">
        <v>0</v>
      </c>
      <c r="AP53" s="57"/>
      <c r="AQ53" s="56">
        <f t="shared" si="57"/>
        <v>0</v>
      </c>
      <c r="AR53" s="6">
        <v>0</v>
      </c>
      <c r="AS53" s="6">
        <v>0</v>
      </c>
      <c r="AT53" s="55"/>
      <c r="AU53" s="56">
        <f t="shared" si="58"/>
        <v>0</v>
      </c>
      <c r="AV53" s="6">
        <v>0</v>
      </c>
      <c r="AW53" s="6">
        <v>0</v>
      </c>
      <c r="AX53" s="57"/>
      <c r="AY53" s="56">
        <f t="shared" si="59"/>
        <v>0</v>
      </c>
      <c r="AZ53" s="6">
        <v>0</v>
      </c>
      <c r="BA53" s="6">
        <v>0</v>
      </c>
      <c r="BB53" s="57"/>
      <c r="BC53" s="56">
        <f t="shared" si="60"/>
        <v>0</v>
      </c>
      <c r="BD53" s="6">
        <v>0</v>
      </c>
      <c r="BE53" s="6">
        <v>0</v>
      </c>
      <c r="BF53" s="57"/>
      <c r="BG53" s="56">
        <f t="shared" si="61"/>
        <v>0</v>
      </c>
      <c r="BH53" s="55">
        <v>0</v>
      </c>
      <c r="BI53" s="55">
        <v>0</v>
      </c>
      <c r="BJ53" s="57"/>
      <c r="BK53" s="56">
        <f t="shared" si="62"/>
        <v>0</v>
      </c>
      <c r="BL53" s="6">
        <v>0</v>
      </c>
      <c r="BM53" s="6">
        <v>0</v>
      </c>
      <c r="BN53" s="57"/>
      <c r="BO53" s="56">
        <f t="shared" si="63"/>
        <v>0</v>
      </c>
      <c r="BP53" s="6">
        <v>0</v>
      </c>
      <c r="BQ53" s="6">
        <v>0</v>
      </c>
      <c r="BR53" s="57"/>
      <c r="BS53" s="56">
        <f t="shared" si="64"/>
        <v>0</v>
      </c>
      <c r="BT53" s="6">
        <v>0</v>
      </c>
      <c r="BU53" s="6">
        <v>0</v>
      </c>
      <c r="BV53" s="57"/>
      <c r="BW53" s="56">
        <f t="shared" si="65"/>
        <v>0</v>
      </c>
      <c r="BX53" s="6">
        <v>0</v>
      </c>
      <c r="BY53" s="6">
        <v>0</v>
      </c>
      <c r="BZ53" s="57"/>
      <c r="CA53" s="56">
        <f t="shared" si="66"/>
        <v>0</v>
      </c>
      <c r="CB53" s="6">
        <v>0</v>
      </c>
      <c r="CC53" s="6">
        <v>0</v>
      </c>
      <c r="CD53" s="57"/>
      <c r="CE53" s="56">
        <f t="shared" si="67"/>
        <v>0</v>
      </c>
      <c r="CF53" s="6">
        <v>0</v>
      </c>
      <c r="CG53" s="6">
        <v>0</v>
      </c>
    </row>
    <row r="54" spans="1:85" ht="15" thickBot="1">
      <c r="C54" s="42">
        <f>SUM(C33:C53)</f>
        <v>368792</v>
      </c>
      <c r="D54" s="42">
        <f t="shared" ref="D54:E54" si="68">SUM(D33:D53)</f>
        <v>189043</v>
      </c>
      <c r="E54" s="42">
        <f t="shared" si="68"/>
        <v>179749</v>
      </c>
      <c r="F54" s="6"/>
      <c r="G54" s="6"/>
      <c r="H54" s="6"/>
      <c r="I54" s="42">
        <f>SUM(I33:I53)</f>
        <v>21337</v>
      </c>
      <c r="J54" s="42">
        <f t="shared" ref="J54:K54" si="69">SUM(J33:J53)</f>
        <v>10714</v>
      </c>
      <c r="K54" s="42">
        <f t="shared" si="69"/>
        <v>10623</v>
      </c>
      <c r="L54" s="10"/>
      <c r="M54" s="10"/>
      <c r="N54" s="6"/>
      <c r="O54" s="39">
        <f>SUM(O33:O53)</f>
        <v>3941</v>
      </c>
      <c r="P54" s="39">
        <f t="shared" ref="P54:Q54" si="70">SUM(P33:P53)</f>
        <v>2081</v>
      </c>
      <c r="Q54" s="39">
        <f t="shared" si="70"/>
        <v>1860</v>
      </c>
      <c r="R54" s="6"/>
      <c r="S54" s="1"/>
      <c r="T54" s="1"/>
      <c r="U54" s="45">
        <f>SUM(U33:U53)</f>
        <v>1096</v>
      </c>
      <c r="V54" s="45">
        <f t="shared" ref="V54:W54" si="71">SUM(V33:V53)</f>
        <v>596</v>
      </c>
      <c r="W54" s="45">
        <f t="shared" si="71"/>
        <v>500</v>
      </c>
      <c r="X54" s="1"/>
      <c r="Y54" s="1"/>
      <c r="AB54" s="8"/>
      <c r="AC54" s="8"/>
      <c r="AD54" s="9"/>
      <c r="AE54" s="8"/>
      <c r="AF54" s="8"/>
      <c r="AG54" s="8"/>
      <c r="AH54" s="9"/>
      <c r="AI54" s="8"/>
      <c r="BB54" s="7"/>
      <c r="BD54" s="7"/>
      <c r="BE54" s="7"/>
      <c r="BH54" s="9"/>
      <c r="BI54" s="8"/>
      <c r="BJ54" s="9"/>
      <c r="BK54" s="8"/>
      <c r="BN54" s="9"/>
      <c r="BO54" s="8"/>
      <c r="BP54" s="9"/>
      <c r="BT54" s="9"/>
      <c r="BU54" s="8"/>
      <c r="BV54" s="9"/>
      <c r="BZ54" s="9"/>
      <c r="CA54" s="8"/>
      <c r="CB54" s="9"/>
    </row>
    <row r="55" spans="1:85" ht="15" thickTop="1">
      <c r="AB55" s="8"/>
      <c r="AC55" s="8"/>
      <c r="AD55" s="9"/>
      <c r="AE55" s="8"/>
      <c r="AF55" s="8"/>
      <c r="AG55" s="8"/>
      <c r="AH55" s="9"/>
      <c r="AI55" s="8"/>
      <c r="BB55" s="7"/>
      <c r="BD55" s="7"/>
      <c r="BE55" s="7"/>
      <c r="BH55" s="9"/>
      <c r="BI55" s="8"/>
      <c r="BJ55" s="9"/>
      <c r="BK55" s="8"/>
      <c r="BN55" s="9"/>
      <c r="BO55" s="8"/>
      <c r="BP55" s="9"/>
      <c r="BT55" s="9"/>
      <c r="BU55" s="8"/>
      <c r="BV55" s="9"/>
      <c r="BZ55" s="9"/>
      <c r="CA55" s="8"/>
      <c r="CB55" s="9"/>
    </row>
    <row r="56" spans="1:85" ht="14.45">
      <c r="AB56" s="8"/>
      <c r="AC56" s="8"/>
      <c r="AD56" s="9"/>
      <c r="AE56" s="8"/>
      <c r="AF56" s="8"/>
      <c r="AG56" s="8"/>
      <c r="AH56" s="9"/>
      <c r="AI56" s="8"/>
      <c r="BB56" s="7"/>
      <c r="BD56" s="7"/>
      <c r="BE56" s="7"/>
      <c r="BH56" s="9"/>
      <c r="BI56" s="8"/>
      <c r="BJ56" s="9"/>
      <c r="BK56" s="8"/>
      <c r="BN56" s="9"/>
      <c r="BO56" s="8"/>
      <c r="BP56" s="9"/>
      <c r="BT56" s="9"/>
      <c r="BU56" s="8"/>
      <c r="BV56" s="9"/>
      <c r="BZ56" s="9"/>
      <c r="CA56" s="8"/>
      <c r="CB56" s="9"/>
    </row>
    <row r="57" spans="1:85" ht="14.45">
      <c r="A57" s="7">
        <v>2021</v>
      </c>
      <c r="B57" s="8"/>
      <c r="C57" s="66" t="s">
        <v>17</v>
      </c>
      <c r="D57" s="67"/>
      <c r="E57" s="67"/>
      <c r="F57" s="67"/>
      <c r="G57" s="68"/>
      <c r="H57" s="34"/>
      <c r="I57" s="69" t="s">
        <v>60</v>
      </c>
      <c r="J57" s="70"/>
      <c r="K57" s="70"/>
      <c r="L57" s="70"/>
      <c r="M57" s="71"/>
      <c r="N57" s="34"/>
      <c r="O57" s="69" t="s">
        <v>49</v>
      </c>
      <c r="P57" s="70"/>
      <c r="Q57" s="70"/>
      <c r="R57" s="70"/>
      <c r="S57" s="71"/>
      <c r="T57" s="18"/>
      <c r="U57" s="69" t="s">
        <v>61</v>
      </c>
      <c r="V57" s="70"/>
      <c r="W57" s="70"/>
      <c r="X57" s="70"/>
      <c r="Y57" s="71"/>
      <c r="Z57" s="18"/>
      <c r="AA57" s="1" t="s">
        <v>44</v>
      </c>
      <c r="AE57" s="64" t="s">
        <v>45</v>
      </c>
      <c r="AF57" s="64"/>
      <c r="AG57" s="64"/>
      <c r="AI57" s="64" t="s">
        <v>46</v>
      </c>
      <c r="AJ57" s="64"/>
      <c r="AK57" s="64"/>
      <c r="AM57" s="65" t="s">
        <v>47</v>
      </c>
      <c r="AN57" s="65"/>
      <c r="AO57" s="65"/>
      <c r="AQ57" s="65" t="s">
        <v>48</v>
      </c>
      <c r="AR57" s="65"/>
      <c r="AS57" s="65"/>
      <c r="AT57" s="18"/>
      <c r="AU57" s="64" t="s">
        <v>50</v>
      </c>
      <c r="AV57" s="64"/>
      <c r="AW57" s="64"/>
      <c r="AY57" s="64" t="s">
        <v>51</v>
      </c>
      <c r="AZ57" s="64"/>
      <c r="BA57" s="64"/>
      <c r="BC57" s="65" t="s">
        <v>52</v>
      </c>
      <c r="BD57" s="65"/>
      <c r="BE57" s="65"/>
      <c r="BG57" s="65" t="s">
        <v>53</v>
      </c>
      <c r="BH57" s="65"/>
      <c r="BI57" s="65"/>
      <c r="BK57" s="65" t="s">
        <v>54</v>
      </c>
      <c r="BL57" s="65"/>
      <c r="BM57" s="65"/>
      <c r="BO57" s="65" t="s">
        <v>55</v>
      </c>
      <c r="BP57" s="65"/>
      <c r="BQ57" s="65"/>
      <c r="BS57" s="65" t="s">
        <v>56</v>
      </c>
      <c r="BT57" s="65"/>
      <c r="BU57" s="65"/>
      <c r="BW57" s="65" t="s">
        <v>57</v>
      </c>
      <c r="BX57" s="65"/>
      <c r="BY57" s="65"/>
      <c r="CA57" s="65" t="s">
        <v>58</v>
      </c>
      <c r="CB57" s="65"/>
      <c r="CC57" s="65"/>
      <c r="CE57" s="65" t="s">
        <v>59</v>
      </c>
      <c r="CF57" s="65"/>
      <c r="CG57" s="65"/>
    </row>
    <row r="58" spans="1:85" ht="14.45">
      <c r="B58" s="8"/>
      <c r="C58" s="40" t="s">
        <v>62</v>
      </c>
      <c r="D58" s="17" t="s">
        <v>18</v>
      </c>
      <c r="E58" s="17" t="s">
        <v>19</v>
      </c>
      <c r="F58" s="17" t="s">
        <v>63</v>
      </c>
      <c r="G58" s="41" t="s">
        <v>64</v>
      </c>
      <c r="H58" s="35"/>
      <c r="I58" s="40" t="s">
        <v>62</v>
      </c>
      <c r="J58" s="17" t="s">
        <v>18</v>
      </c>
      <c r="K58" s="17" t="s">
        <v>19</v>
      </c>
      <c r="L58" s="17" t="s">
        <v>63</v>
      </c>
      <c r="M58" s="41" t="s">
        <v>64</v>
      </c>
      <c r="N58" s="35"/>
      <c r="O58" s="40" t="s">
        <v>62</v>
      </c>
      <c r="P58" s="17" t="s">
        <v>18</v>
      </c>
      <c r="Q58" s="17" t="s">
        <v>19</v>
      </c>
      <c r="R58" s="17" t="s">
        <v>63</v>
      </c>
      <c r="S58" s="41" t="s">
        <v>64</v>
      </c>
      <c r="T58" s="35"/>
      <c r="U58" s="40" t="s">
        <v>62</v>
      </c>
      <c r="V58" s="17" t="s">
        <v>18</v>
      </c>
      <c r="W58" s="17" t="s">
        <v>19</v>
      </c>
      <c r="X58" s="17" t="s">
        <v>63</v>
      </c>
      <c r="Y58" s="41" t="s">
        <v>64</v>
      </c>
      <c r="Z58" s="35"/>
      <c r="AA58" s="35" t="s">
        <v>62</v>
      </c>
      <c r="AB58" s="1" t="s">
        <v>18</v>
      </c>
      <c r="AC58" s="1" t="s">
        <v>19</v>
      </c>
      <c r="AD58" s="9"/>
      <c r="AE58" s="35" t="s">
        <v>62</v>
      </c>
      <c r="AF58" s="9" t="s">
        <v>18</v>
      </c>
      <c r="AG58" s="9" t="s">
        <v>19</v>
      </c>
      <c r="AH58" s="9"/>
      <c r="AI58" s="9" t="s">
        <v>62</v>
      </c>
      <c r="AJ58" s="9" t="s">
        <v>18</v>
      </c>
      <c r="AK58" s="9" t="s">
        <v>19</v>
      </c>
      <c r="AM58" s="9" t="s">
        <v>62</v>
      </c>
      <c r="AN58" s="1" t="s">
        <v>18</v>
      </c>
      <c r="AO58" s="1" t="s">
        <v>19</v>
      </c>
      <c r="AQ58" s="1" t="s">
        <v>62</v>
      </c>
      <c r="AR58" s="1" t="s">
        <v>18</v>
      </c>
      <c r="AS58" s="1" t="s">
        <v>19</v>
      </c>
      <c r="AT58" s="1"/>
      <c r="AU58" s="1" t="s">
        <v>62</v>
      </c>
      <c r="AV58" s="9" t="s">
        <v>18</v>
      </c>
      <c r="AW58" s="9" t="s">
        <v>19</v>
      </c>
      <c r="AY58" s="9" t="s">
        <v>62</v>
      </c>
      <c r="AZ58" s="9" t="s">
        <v>18</v>
      </c>
      <c r="BA58" s="9" t="s">
        <v>19</v>
      </c>
      <c r="BC58" s="9" t="s">
        <v>62</v>
      </c>
      <c r="BD58" s="9" t="s">
        <v>18</v>
      </c>
      <c r="BE58" s="9" t="s">
        <v>19</v>
      </c>
      <c r="BG58" s="9" t="s">
        <v>62</v>
      </c>
      <c r="BH58" s="9" t="s">
        <v>18</v>
      </c>
      <c r="BI58" s="9" t="s">
        <v>19</v>
      </c>
      <c r="BK58" s="9" t="s">
        <v>62</v>
      </c>
      <c r="BL58" s="9" t="s">
        <v>18</v>
      </c>
      <c r="BM58" s="9" t="s">
        <v>19</v>
      </c>
      <c r="BO58" s="9" t="s">
        <v>62</v>
      </c>
      <c r="BP58" s="9" t="s">
        <v>18</v>
      </c>
      <c r="BQ58" s="9" t="s">
        <v>19</v>
      </c>
      <c r="BS58" s="9" t="s">
        <v>62</v>
      </c>
      <c r="BT58" s="9" t="s">
        <v>18</v>
      </c>
      <c r="BU58" s="9" t="s">
        <v>19</v>
      </c>
      <c r="BW58" s="9" t="s">
        <v>62</v>
      </c>
      <c r="BX58" s="9" t="s">
        <v>18</v>
      </c>
      <c r="BY58" s="9" t="s">
        <v>19</v>
      </c>
      <c r="CA58" s="9" t="s">
        <v>62</v>
      </c>
      <c r="CB58" s="9" t="s">
        <v>18</v>
      </c>
      <c r="CC58" s="9" t="s">
        <v>19</v>
      </c>
      <c r="CE58" s="9" t="s">
        <v>62</v>
      </c>
      <c r="CF58" s="9" t="s">
        <v>18</v>
      </c>
      <c r="CG58" s="9" t="s">
        <v>19</v>
      </c>
    </row>
    <row r="59" spans="1:85" ht="14.45">
      <c r="B59" s="9" t="s">
        <v>21</v>
      </c>
      <c r="C59" s="21">
        <v>21827</v>
      </c>
      <c r="D59" s="6">
        <v>11332</v>
      </c>
      <c r="E59" s="6">
        <v>10495</v>
      </c>
      <c r="F59" s="47">
        <f t="shared" ref="F59:F79" si="72">D59/$C$105</f>
        <v>3.112041171656588E-2</v>
      </c>
      <c r="G59" s="25">
        <f t="shared" ref="G59:G79" si="73">E59/$C$105*-1</f>
        <v>-2.8821807356632447E-2</v>
      </c>
      <c r="H59" s="36"/>
      <c r="I59" s="28">
        <f>AA59+AE59+AI59+AM59+AQ59</f>
        <v>1167</v>
      </c>
      <c r="J59" s="6">
        <f t="shared" ref="J59:J79" si="74">AB59+AF59+AJ59+AN59+AR59</f>
        <v>596</v>
      </c>
      <c r="K59" s="6">
        <f t="shared" ref="K59:K79" si="75">AC59+AG59+AK59+AO59+AS59</f>
        <v>571</v>
      </c>
      <c r="L59" s="30">
        <f t="shared" ref="L59:L79" si="76">J59/$I$105</f>
        <v>2.8781147382654047E-2</v>
      </c>
      <c r="M59" s="31">
        <f t="shared" ref="M59:M79" si="77">K59/$I$105*-1</f>
        <v>-2.7573884489086344E-2</v>
      </c>
      <c r="N59" s="36"/>
      <c r="O59" s="28">
        <f>AU59+BG59+BC59+AY59-BK59-BO59-BS59-BW59</f>
        <v>194</v>
      </c>
      <c r="P59" s="6">
        <f>AV59+BH59+BD59+AZ59-BL59-BP59-BT59-BX59</f>
        <v>107</v>
      </c>
      <c r="Q59" s="6">
        <f t="shared" ref="Q59:Q79" si="78">AW59+BI59+BE59+BA59-BM59-BQ59-BU59-BY59</f>
        <v>87</v>
      </c>
      <c r="R59" s="30">
        <f t="shared" ref="R59:R79" si="79">P59/$O$105</f>
        <v>2.6432806324110672E-2</v>
      </c>
      <c r="S59" s="31">
        <f t="shared" ref="S59:S79" si="80">Q59/$O$105*-1</f>
        <v>-2.149209486166008E-2</v>
      </c>
      <c r="T59" s="30"/>
      <c r="U59" s="28">
        <f>BK59+BO59+BS59+BW59+CA59+CE59</f>
        <v>51</v>
      </c>
      <c r="V59" s="6">
        <f t="shared" ref="V59:V79" si="81">BL59+BP59+BT59+BX59+CB59+CF59</f>
        <v>22</v>
      </c>
      <c r="W59" s="6">
        <f t="shared" ref="W59:W79" si="82">BM59+BQ59+BU59+BY59+CC59+CG59</f>
        <v>29</v>
      </c>
      <c r="X59" s="30">
        <f t="shared" ref="X59:X78" si="83">V59/$U$105</f>
        <v>2.0657276995305163E-2</v>
      </c>
      <c r="Y59" s="31">
        <f t="shared" ref="Y59:Y79" si="84">W59/$U$105*-1</f>
        <v>-2.7230046948356807E-2</v>
      </c>
      <c r="Z59" s="30"/>
      <c r="AA59" s="37">
        <v>61</v>
      </c>
      <c r="AB59" s="55">
        <v>25</v>
      </c>
      <c r="AC59" s="55">
        <v>36</v>
      </c>
      <c r="AD59" s="9"/>
      <c r="AE59" s="37">
        <v>35</v>
      </c>
      <c r="AF59" s="55">
        <v>18</v>
      </c>
      <c r="AG59" s="55">
        <v>17</v>
      </c>
      <c r="AH59" s="9"/>
      <c r="AI59" s="37">
        <v>17</v>
      </c>
      <c r="AJ59" s="55">
        <v>9</v>
      </c>
      <c r="AK59" s="55">
        <v>8</v>
      </c>
      <c r="AL59" s="57"/>
      <c r="AM59" s="56">
        <v>631</v>
      </c>
      <c r="AN59" s="55">
        <v>321</v>
      </c>
      <c r="AO59" s="55">
        <v>310</v>
      </c>
      <c r="AP59" s="57"/>
      <c r="AQ59" s="56">
        <v>423</v>
      </c>
      <c r="AR59" s="55">
        <v>223</v>
      </c>
      <c r="AS59" s="55">
        <v>200</v>
      </c>
      <c r="AT59" s="55"/>
      <c r="AU59" s="56">
        <v>173</v>
      </c>
      <c r="AV59" s="55">
        <v>90</v>
      </c>
      <c r="AW59" s="55">
        <v>83</v>
      </c>
      <c r="AX59" s="57"/>
      <c r="AY59" s="56">
        <v>17</v>
      </c>
      <c r="AZ59" s="55">
        <v>9</v>
      </c>
      <c r="BA59" s="55">
        <v>8</v>
      </c>
      <c r="BB59" s="57"/>
      <c r="BC59" s="56">
        <v>0</v>
      </c>
      <c r="BD59" s="55">
        <v>0</v>
      </c>
      <c r="BE59" s="55">
        <v>0</v>
      </c>
      <c r="BF59" s="57"/>
      <c r="BG59" s="56">
        <v>28</v>
      </c>
      <c r="BH59" s="55">
        <v>17</v>
      </c>
      <c r="BI59" s="55">
        <v>11</v>
      </c>
      <c r="BJ59" s="57"/>
      <c r="BK59" s="56">
        <v>7</v>
      </c>
      <c r="BL59" s="55">
        <v>2</v>
      </c>
      <c r="BM59" s="55">
        <v>5</v>
      </c>
      <c r="BN59" s="57"/>
      <c r="BO59" s="56">
        <v>13</v>
      </c>
      <c r="BP59" s="55">
        <v>6</v>
      </c>
      <c r="BQ59" s="55">
        <v>7</v>
      </c>
      <c r="BR59" s="57"/>
      <c r="BS59" s="56">
        <v>4</v>
      </c>
      <c r="BT59" s="55">
        <v>1</v>
      </c>
      <c r="BU59" s="55">
        <v>3</v>
      </c>
      <c r="BV59" s="57"/>
      <c r="BW59" s="56">
        <v>0</v>
      </c>
      <c r="BX59" s="55">
        <v>0</v>
      </c>
      <c r="BY59" s="55">
        <v>0</v>
      </c>
      <c r="BZ59" s="57"/>
      <c r="CA59" s="56">
        <v>2</v>
      </c>
      <c r="CB59" s="55">
        <v>0</v>
      </c>
      <c r="CC59" s="55">
        <v>2</v>
      </c>
      <c r="CD59" s="57"/>
      <c r="CE59" s="56">
        <f>SUM(CF59:CG59)</f>
        <v>25</v>
      </c>
      <c r="CF59" s="10">
        <v>13</v>
      </c>
      <c r="CG59" s="10">
        <v>12</v>
      </c>
    </row>
    <row r="60" spans="1:85" ht="14.45">
      <c r="B60" s="9" t="s">
        <v>22</v>
      </c>
      <c r="C60" s="21">
        <v>22823</v>
      </c>
      <c r="D60" s="6">
        <v>11622</v>
      </c>
      <c r="E60" s="6">
        <v>11201</v>
      </c>
      <c r="F60" s="47">
        <f t="shared" si="72"/>
        <v>3.1916821829326564E-2</v>
      </c>
      <c r="G60" s="25">
        <f t="shared" si="73"/>
        <v>-3.0760654044939502E-2</v>
      </c>
      <c r="H60" s="36"/>
      <c r="I60" s="28">
        <f t="shared" ref="I60:I79" si="85">AA60+AE60+AI60+AM60+AQ60</f>
        <v>1356</v>
      </c>
      <c r="J60" s="6">
        <f t="shared" si="74"/>
        <v>692</v>
      </c>
      <c r="K60" s="6">
        <f t="shared" si="75"/>
        <v>664</v>
      </c>
      <c r="L60" s="30">
        <f t="shared" si="76"/>
        <v>3.3417036893954026E-2</v>
      </c>
      <c r="M60" s="31">
        <f t="shared" si="77"/>
        <v>-3.2064902453158198E-2</v>
      </c>
      <c r="N60" s="36"/>
      <c r="O60" s="28">
        <f t="shared" ref="O60:O79" si="86">AU60+BG60+BC60+AY60-BK60-BO60-BS60-BW60</f>
        <v>207</v>
      </c>
      <c r="P60" s="6">
        <f t="shared" ref="P60:P79" si="87">AV60+BH60+BD60+AZ60-BL60-BP60-BT60-BX60</f>
        <v>98</v>
      </c>
      <c r="Q60" s="6">
        <f t="shared" si="78"/>
        <v>109</v>
      </c>
      <c r="R60" s="30">
        <f t="shared" si="79"/>
        <v>2.4209486166007904E-2</v>
      </c>
      <c r="S60" s="31">
        <f t="shared" si="80"/>
        <v>-2.6926877470355732E-2</v>
      </c>
      <c r="T60" s="30"/>
      <c r="U60" s="28">
        <f t="shared" ref="U60:U79" si="88">BK60+BO60+BS60+BW60+CA60+CE60</f>
        <v>57</v>
      </c>
      <c r="V60" s="6">
        <f t="shared" si="81"/>
        <v>23</v>
      </c>
      <c r="W60" s="6">
        <f t="shared" si="82"/>
        <v>34</v>
      </c>
      <c r="X60" s="30">
        <f t="shared" si="83"/>
        <v>2.1596244131455399E-2</v>
      </c>
      <c r="Y60" s="31">
        <f t="shared" si="84"/>
        <v>-3.1924882629107983E-2</v>
      </c>
      <c r="Z60" s="30"/>
      <c r="AA60" s="37">
        <v>85</v>
      </c>
      <c r="AB60" s="55">
        <v>47</v>
      </c>
      <c r="AC60" s="55">
        <v>38</v>
      </c>
      <c r="AD60" s="12"/>
      <c r="AE60" s="37">
        <v>26</v>
      </c>
      <c r="AF60" s="55">
        <v>17</v>
      </c>
      <c r="AG60" s="55">
        <v>9</v>
      </c>
      <c r="AH60" s="12"/>
      <c r="AI60" s="37">
        <v>22</v>
      </c>
      <c r="AJ60" s="55">
        <v>13</v>
      </c>
      <c r="AK60" s="55">
        <v>9</v>
      </c>
      <c r="AL60" s="57"/>
      <c r="AM60" s="56">
        <v>681</v>
      </c>
      <c r="AN60" s="55">
        <v>344</v>
      </c>
      <c r="AO60" s="55">
        <v>337</v>
      </c>
      <c r="AP60" s="57"/>
      <c r="AQ60" s="56">
        <v>542</v>
      </c>
      <c r="AR60" s="55">
        <v>271</v>
      </c>
      <c r="AS60" s="55">
        <v>271</v>
      </c>
      <c r="AT60" s="55"/>
      <c r="AU60" s="56">
        <v>158</v>
      </c>
      <c r="AV60" s="55">
        <v>78</v>
      </c>
      <c r="AW60" s="55">
        <v>80</v>
      </c>
      <c r="AX60" s="57"/>
      <c r="AY60" s="56">
        <v>23</v>
      </c>
      <c r="AZ60" s="55">
        <v>12</v>
      </c>
      <c r="BA60" s="55">
        <v>11</v>
      </c>
      <c r="BB60" s="57"/>
      <c r="BC60" s="56">
        <v>1</v>
      </c>
      <c r="BD60" s="55">
        <v>0</v>
      </c>
      <c r="BE60" s="55">
        <v>1</v>
      </c>
      <c r="BF60" s="57"/>
      <c r="BG60" s="56">
        <v>46</v>
      </c>
      <c r="BH60" s="55">
        <v>17</v>
      </c>
      <c r="BI60" s="55">
        <v>29</v>
      </c>
      <c r="BJ60" s="57"/>
      <c r="BK60" s="56">
        <v>10</v>
      </c>
      <c r="BL60" s="55">
        <v>5</v>
      </c>
      <c r="BM60" s="55">
        <v>5</v>
      </c>
      <c r="BN60" s="57"/>
      <c r="BO60" s="56">
        <v>6</v>
      </c>
      <c r="BP60" s="55">
        <v>1</v>
      </c>
      <c r="BQ60" s="55">
        <v>5</v>
      </c>
      <c r="BR60" s="57"/>
      <c r="BS60" s="56">
        <v>4</v>
      </c>
      <c r="BT60" s="55">
        <v>2</v>
      </c>
      <c r="BU60" s="55">
        <v>2</v>
      </c>
      <c r="BV60" s="57"/>
      <c r="BW60" s="56">
        <v>1</v>
      </c>
      <c r="BX60" s="55">
        <v>1</v>
      </c>
      <c r="BY60" s="55">
        <v>0</v>
      </c>
      <c r="BZ60" s="57"/>
      <c r="CA60" s="56">
        <v>7</v>
      </c>
      <c r="CB60" s="55">
        <v>3</v>
      </c>
      <c r="CC60" s="55">
        <v>4</v>
      </c>
      <c r="CD60" s="57"/>
      <c r="CE60" s="56">
        <f t="shared" ref="CE60:CE79" si="89">SUM(CF60:CG60)</f>
        <v>29</v>
      </c>
      <c r="CF60" s="10">
        <v>11</v>
      </c>
      <c r="CG60" s="10">
        <v>18</v>
      </c>
    </row>
    <row r="61" spans="1:85" ht="14.45">
      <c r="B61" s="9" t="s">
        <v>23</v>
      </c>
      <c r="C61" s="21">
        <v>24339</v>
      </c>
      <c r="D61" s="6">
        <v>12528</v>
      </c>
      <c r="E61" s="6">
        <v>11811</v>
      </c>
      <c r="F61" s="47">
        <f t="shared" si="72"/>
        <v>3.4404916871261682E-2</v>
      </c>
      <c r="G61" s="25">
        <f t="shared" si="73"/>
        <v>-3.2435861523505083E-2</v>
      </c>
      <c r="H61" s="36"/>
      <c r="I61" s="28">
        <f t="shared" si="85"/>
        <v>1564</v>
      </c>
      <c r="J61" s="6">
        <f t="shared" si="74"/>
        <v>823</v>
      </c>
      <c r="K61" s="6">
        <f t="shared" si="75"/>
        <v>741</v>
      </c>
      <c r="L61" s="30">
        <f t="shared" si="76"/>
        <v>3.9743094456248795E-2</v>
      </c>
      <c r="M61" s="31">
        <f t="shared" si="77"/>
        <v>-3.5783272165346727E-2</v>
      </c>
      <c r="N61" s="36"/>
      <c r="O61" s="28">
        <f t="shared" si="86"/>
        <v>239</v>
      </c>
      <c r="P61" s="6">
        <f t="shared" si="87"/>
        <v>125</v>
      </c>
      <c r="Q61" s="6">
        <f t="shared" si="78"/>
        <v>114</v>
      </c>
      <c r="R61" s="30">
        <f t="shared" si="79"/>
        <v>3.0879446640316204E-2</v>
      </c>
      <c r="S61" s="31">
        <f t="shared" si="80"/>
        <v>-2.816205533596838E-2</v>
      </c>
      <c r="T61" s="30"/>
      <c r="U61" s="28">
        <f t="shared" si="88"/>
        <v>43</v>
      </c>
      <c r="V61" s="6">
        <f t="shared" si="81"/>
        <v>23</v>
      </c>
      <c r="W61" s="6">
        <f t="shared" si="82"/>
        <v>20</v>
      </c>
      <c r="X61" s="30">
        <f t="shared" si="83"/>
        <v>2.1596244131455399E-2</v>
      </c>
      <c r="Y61" s="31">
        <f t="shared" si="84"/>
        <v>-1.8779342723004695E-2</v>
      </c>
      <c r="Z61" s="30"/>
      <c r="AA61" s="37">
        <v>77</v>
      </c>
      <c r="AB61" s="55">
        <v>36</v>
      </c>
      <c r="AC61" s="55">
        <v>41</v>
      </c>
      <c r="AD61" s="12"/>
      <c r="AE61" s="37">
        <v>27</v>
      </c>
      <c r="AF61" s="55">
        <v>17</v>
      </c>
      <c r="AG61" s="55">
        <v>10</v>
      </c>
      <c r="AH61" s="12"/>
      <c r="AI61" s="37">
        <v>30</v>
      </c>
      <c r="AJ61" s="55">
        <v>18</v>
      </c>
      <c r="AK61" s="55">
        <v>12</v>
      </c>
      <c r="AL61" s="57"/>
      <c r="AM61" s="56">
        <v>858</v>
      </c>
      <c r="AN61" s="55">
        <v>453</v>
      </c>
      <c r="AO61" s="55">
        <v>405</v>
      </c>
      <c r="AP61" s="57"/>
      <c r="AQ61" s="56">
        <v>572</v>
      </c>
      <c r="AR61" s="55">
        <v>299</v>
      </c>
      <c r="AS61" s="55">
        <v>273</v>
      </c>
      <c r="AT61" s="55"/>
      <c r="AU61" s="56">
        <v>176</v>
      </c>
      <c r="AV61" s="55">
        <v>94</v>
      </c>
      <c r="AW61" s="55">
        <v>82</v>
      </c>
      <c r="AX61" s="57"/>
      <c r="AY61" s="56">
        <v>16</v>
      </c>
      <c r="AZ61" s="55">
        <v>8</v>
      </c>
      <c r="BA61" s="55">
        <v>8</v>
      </c>
      <c r="BB61" s="57"/>
      <c r="BC61" s="56">
        <v>1</v>
      </c>
      <c r="BD61" s="55">
        <v>0</v>
      </c>
      <c r="BE61" s="55">
        <v>1</v>
      </c>
      <c r="BF61" s="57"/>
      <c r="BG61" s="56">
        <v>61</v>
      </c>
      <c r="BH61" s="55">
        <v>34</v>
      </c>
      <c r="BI61" s="55">
        <v>27</v>
      </c>
      <c r="BJ61" s="57"/>
      <c r="BK61" s="56">
        <v>3</v>
      </c>
      <c r="BL61" s="55">
        <v>1</v>
      </c>
      <c r="BM61" s="55">
        <v>2</v>
      </c>
      <c r="BN61" s="57"/>
      <c r="BO61" s="56">
        <v>8</v>
      </c>
      <c r="BP61" s="55">
        <v>6</v>
      </c>
      <c r="BQ61" s="55">
        <v>2</v>
      </c>
      <c r="BR61" s="57"/>
      <c r="BS61" s="56">
        <v>4</v>
      </c>
      <c r="BT61" s="55">
        <v>4</v>
      </c>
      <c r="BU61" s="55">
        <v>0</v>
      </c>
      <c r="BV61" s="57"/>
      <c r="BW61" s="56">
        <v>0</v>
      </c>
      <c r="BX61" s="55">
        <v>0</v>
      </c>
      <c r="BY61" s="55">
        <v>0</v>
      </c>
      <c r="BZ61" s="57"/>
      <c r="CA61" s="56">
        <v>5</v>
      </c>
      <c r="CB61" s="55">
        <v>1</v>
      </c>
      <c r="CC61" s="55">
        <v>4</v>
      </c>
      <c r="CD61" s="57"/>
      <c r="CE61" s="56">
        <f t="shared" si="89"/>
        <v>23</v>
      </c>
      <c r="CF61" s="10">
        <v>11</v>
      </c>
      <c r="CG61" s="10">
        <v>12</v>
      </c>
    </row>
    <row r="62" spans="1:85" ht="14.45">
      <c r="B62" s="9" t="s">
        <v>24</v>
      </c>
      <c r="C62" s="21">
        <v>22303</v>
      </c>
      <c r="D62" s="6">
        <v>11372</v>
      </c>
      <c r="E62" s="6">
        <v>10931</v>
      </c>
      <c r="F62" s="47">
        <f t="shared" si="72"/>
        <v>3.1230261387291493E-2</v>
      </c>
      <c r="G62" s="25">
        <f t="shared" si="73"/>
        <v>-3.0019168767541619E-2</v>
      </c>
      <c r="H62" s="36"/>
      <c r="I62" s="28">
        <f t="shared" si="85"/>
        <v>1488</v>
      </c>
      <c r="J62" s="6">
        <f t="shared" si="74"/>
        <v>761</v>
      </c>
      <c r="K62" s="6">
        <f t="shared" si="75"/>
        <v>727</v>
      </c>
      <c r="L62" s="30">
        <f t="shared" si="76"/>
        <v>3.6749082480200888E-2</v>
      </c>
      <c r="M62" s="31">
        <f t="shared" si="77"/>
        <v>-3.510720494494881E-2</v>
      </c>
      <c r="N62" s="36"/>
      <c r="O62" s="28">
        <f t="shared" si="86"/>
        <v>201</v>
      </c>
      <c r="P62" s="6">
        <f t="shared" si="87"/>
        <v>98</v>
      </c>
      <c r="Q62" s="6">
        <f t="shared" si="78"/>
        <v>103</v>
      </c>
      <c r="R62" s="30">
        <f t="shared" si="79"/>
        <v>2.4209486166007904E-2</v>
      </c>
      <c r="S62" s="31">
        <f t="shared" si="80"/>
        <v>-2.5444664031620552E-2</v>
      </c>
      <c r="T62" s="30"/>
      <c r="U62" s="28">
        <f t="shared" si="88"/>
        <v>52</v>
      </c>
      <c r="V62" s="6">
        <f t="shared" si="81"/>
        <v>26</v>
      </c>
      <c r="W62" s="6">
        <f t="shared" si="82"/>
        <v>26</v>
      </c>
      <c r="X62" s="30">
        <f t="shared" si="83"/>
        <v>2.4413145539906103E-2</v>
      </c>
      <c r="Y62" s="31">
        <f t="shared" si="84"/>
        <v>-2.4413145539906103E-2</v>
      </c>
      <c r="Z62" s="30"/>
      <c r="AA62" s="37">
        <v>88</v>
      </c>
      <c r="AB62" s="55">
        <v>53</v>
      </c>
      <c r="AC62" s="55">
        <v>35</v>
      </c>
      <c r="AD62" s="12"/>
      <c r="AE62" s="37">
        <v>25</v>
      </c>
      <c r="AF62" s="55">
        <v>11</v>
      </c>
      <c r="AG62" s="55">
        <v>14</v>
      </c>
      <c r="AH62" s="12"/>
      <c r="AI62" s="37">
        <v>24</v>
      </c>
      <c r="AJ62" s="55">
        <v>11</v>
      </c>
      <c r="AK62" s="55">
        <v>13</v>
      </c>
      <c r="AL62" s="57"/>
      <c r="AM62" s="56">
        <v>858</v>
      </c>
      <c r="AN62" s="55">
        <v>439</v>
      </c>
      <c r="AO62" s="55">
        <v>419</v>
      </c>
      <c r="AP62" s="57"/>
      <c r="AQ62" s="56">
        <v>493</v>
      </c>
      <c r="AR62" s="55">
        <v>247</v>
      </c>
      <c r="AS62" s="55">
        <v>246</v>
      </c>
      <c r="AT62" s="55"/>
      <c r="AU62" s="56">
        <v>149</v>
      </c>
      <c r="AV62" s="55">
        <v>73</v>
      </c>
      <c r="AW62" s="55">
        <v>76</v>
      </c>
      <c r="AX62" s="57"/>
      <c r="AY62" s="56">
        <v>16</v>
      </c>
      <c r="AZ62" s="55">
        <v>8</v>
      </c>
      <c r="BA62" s="55">
        <v>8</v>
      </c>
      <c r="BB62" s="57"/>
      <c r="BC62" s="56">
        <v>2</v>
      </c>
      <c r="BD62" s="55">
        <v>1</v>
      </c>
      <c r="BE62" s="55">
        <v>1</v>
      </c>
      <c r="BF62" s="57"/>
      <c r="BG62" s="56">
        <v>54</v>
      </c>
      <c r="BH62" s="55">
        <v>25</v>
      </c>
      <c r="BI62" s="55">
        <v>29</v>
      </c>
      <c r="BJ62" s="57"/>
      <c r="BK62" s="56">
        <v>5</v>
      </c>
      <c r="BL62" s="55">
        <v>2</v>
      </c>
      <c r="BM62" s="55">
        <v>3</v>
      </c>
      <c r="BN62" s="57"/>
      <c r="BO62" s="56">
        <v>11</v>
      </c>
      <c r="BP62" s="55">
        <v>5</v>
      </c>
      <c r="BQ62" s="55">
        <v>6</v>
      </c>
      <c r="BR62" s="57"/>
      <c r="BS62" s="56">
        <v>3</v>
      </c>
      <c r="BT62" s="55">
        <v>1</v>
      </c>
      <c r="BU62" s="55">
        <v>2</v>
      </c>
      <c r="BV62" s="57"/>
      <c r="BW62" s="56">
        <v>1</v>
      </c>
      <c r="BX62" s="55">
        <v>1</v>
      </c>
      <c r="BY62" s="55">
        <v>0</v>
      </c>
      <c r="BZ62" s="57"/>
      <c r="CA62" s="56">
        <v>7</v>
      </c>
      <c r="CB62" s="55">
        <v>5</v>
      </c>
      <c r="CC62" s="55">
        <v>2</v>
      </c>
      <c r="CD62" s="57"/>
      <c r="CE62" s="56">
        <f t="shared" si="89"/>
        <v>25</v>
      </c>
      <c r="CF62" s="10">
        <v>12</v>
      </c>
      <c r="CG62" s="10">
        <v>13</v>
      </c>
    </row>
    <row r="63" spans="1:85" ht="14.45">
      <c r="B63" s="9" t="s">
        <v>25</v>
      </c>
      <c r="C63" s="21">
        <v>25466</v>
      </c>
      <c r="D63" s="6">
        <v>13059</v>
      </c>
      <c r="E63" s="6">
        <v>12407</v>
      </c>
      <c r="F63" s="47">
        <f t="shared" si="72"/>
        <v>3.5863171250144175E-2</v>
      </c>
      <c r="G63" s="25">
        <f t="shared" si="73"/>
        <v>-3.4072621617316702E-2</v>
      </c>
      <c r="H63" s="36"/>
      <c r="I63" s="28">
        <f t="shared" si="85"/>
        <v>1557</v>
      </c>
      <c r="J63" s="6">
        <f t="shared" si="74"/>
        <v>804</v>
      </c>
      <c r="K63" s="6">
        <f t="shared" si="75"/>
        <v>753</v>
      </c>
      <c r="L63" s="30">
        <f t="shared" si="76"/>
        <v>3.8825574657137339E-2</v>
      </c>
      <c r="M63" s="31">
        <f t="shared" si="77"/>
        <v>-3.6362758354259221E-2</v>
      </c>
      <c r="N63" s="36"/>
      <c r="O63" s="28">
        <f t="shared" si="86"/>
        <v>259</v>
      </c>
      <c r="P63" s="6">
        <f t="shared" si="87"/>
        <v>133</v>
      </c>
      <c r="Q63" s="6">
        <f t="shared" si="78"/>
        <v>126</v>
      </c>
      <c r="R63" s="30">
        <f t="shared" si="79"/>
        <v>3.285573122529644E-2</v>
      </c>
      <c r="S63" s="31">
        <f t="shared" si="80"/>
        <v>-3.1126482213438736E-2</v>
      </c>
      <c r="T63" s="30"/>
      <c r="U63" s="28">
        <f t="shared" si="88"/>
        <v>81</v>
      </c>
      <c r="V63" s="6">
        <f t="shared" si="81"/>
        <v>46</v>
      </c>
      <c r="W63" s="6">
        <f t="shared" si="82"/>
        <v>35</v>
      </c>
      <c r="X63" s="30">
        <f t="shared" si="83"/>
        <v>4.3192488262910798E-2</v>
      </c>
      <c r="Y63" s="31">
        <f t="shared" si="84"/>
        <v>-3.2863849765258218E-2</v>
      </c>
      <c r="Z63" s="30"/>
      <c r="AA63" s="37">
        <v>80</v>
      </c>
      <c r="AB63" s="55">
        <v>42</v>
      </c>
      <c r="AC63" s="55">
        <v>38</v>
      </c>
      <c r="AD63" s="12"/>
      <c r="AE63" s="37">
        <v>20</v>
      </c>
      <c r="AF63" s="55">
        <v>10</v>
      </c>
      <c r="AG63" s="55">
        <v>10</v>
      </c>
      <c r="AH63" s="12"/>
      <c r="AI63" s="37">
        <v>41</v>
      </c>
      <c r="AJ63" s="55">
        <v>21</v>
      </c>
      <c r="AK63" s="55">
        <v>20</v>
      </c>
      <c r="AL63" s="57"/>
      <c r="AM63" s="56">
        <v>898</v>
      </c>
      <c r="AN63" s="55">
        <v>468</v>
      </c>
      <c r="AO63" s="55">
        <v>430</v>
      </c>
      <c r="AP63" s="57"/>
      <c r="AQ63" s="56">
        <v>518</v>
      </c>
      <c r="AR63" s="55">
        <v>263</v>
      </c>
      <c r="AS63" s="55">
        <v>255</v>
      </c>
      <c r="AT63" s="55"/>
      <c r="AU63" s="56">
        <v>199</v>
      </c>
      <c r="AV63" s="55">
        <v>101</v>
      </c>
      <c r="AW63" s="55">
        <v>98</v>
      </c>
      <c r="AX63" s="57"/>
      <c r="AY63" s="56">
        <v>39</v>
      </c>
      <c r="AZ63" s="55">
        <v>21</v>
      </c>
      <c r="BA63" s="55">
        <v>18</v>
      </c>
      <c r="BB63" s="57"/>
      <c r="BC63" s="56">
        <v>3</v>
      </c>
      <c r="BD63" s="55">
        <v>1</v>
      </c>
      <c r="BE63" s="55">
        <v>2</v>
      </c>
      <c r="BF63" s="57"/>
      <c r="BG63" s="56">
        <v>49</v>
      </c>
      <c r="BH63" s="55">
        <v>27</v>
      </c>
      <c r="BI63" s="55">
        <v>22</v>
      </c>
      <c r="BJ63" s="57"/>
      <c r="BK63" s="56">
        <v>10</v>
      </c>
      <c r="BL63" s="55">
        <v>4</v>
      </c>
      <c r="BM63" s="55">
        <v>6</v>
      </c>
      <c r="BN63" s="57"/>
      <c r="BO63" s="56">
        <v>8</v>
      </c>
      <c r="BP63" s="55">
        <v>6</v>
      </c>
      <c r="BQ63" s="55">
        <v>2</v>
      </c>
      <c r="BR63" s="57"/>
      <c r="BS63" s="56">
        <v>13</v>
      </c>
      <c r="BT63" s="55">
        <v>7</v>
      </c>
      <c r="BU63" s="55">
        <v>6</v>
      </c>
      <c r="BV63" s="57"/>
      <c r="BW63" s="56">
        <v>0</v>
      </c>
      <c r="BX63" s="55">
        <v>0</v>
      </c>
      <c r="BY63" s="55">
        <v>0</v>
      </c>
      <c r="BZ63" s="57"/>
      <c r="CA63" s="56">
        <v>6</v>
      </c>
      <c r="CB63" s="55">
        <v>1</v>
      </c>
      <c r="CC63" s="55">
        <v>5</v>
      </c>
      <c r="CD63" s="57"/>
      <c r="CE63" s="56">
        <f t="shared" si="89"/>
        <v>44</v>
      </c>
      <c r="CF63" s="10">
        <v>28</v>
      </c>
      <c r="CG63" s="10">
        <v>16</v>
      </c>
    </row>
    <row r="64" spans="1:85" ht="14.45">
      <c r="B64" s="9" t="s">
        <v>26</v>
      </c>
      <c r="C64" s="21">
        <v>30221</v>
      </c>
      <c r="D64" s="6">
        <v>16033</v>
      </c>
      <c r="E64" s="6">
        <v>14188</v>
      </c>
      <c r="F64" s="47">
        <f t="shared" si="72"/>
        <v>4.4030494268593429E-2</v>
      </c>
      <c r="G64" s="25">
        <f t="shared" si="73"/>
        <v>-3.8963678206374579E-2</v>
      </c>
      <c r="H64" s="36"/>
      <c r="I64" s="28">
        <f t="shared" si="85"/>
        <v>1419</v>
      </c>
      <c r="J64" s="6">
        <f t="shared" si="74"/>
        <v>723</v>
      </c>
      <c r="K64" s="6">
        <f t="shared" si="75"/>
        <v>696</v>
      </c>
      <c r="L64" s="30">
        <f t="shared" si="76"/>
        <v>3.4914042881977976E-2</v>
      </c>
      <c r="M64" s="31">
        <f t="shared" si="77"/>
        <v>-3.361019895692486E-2</v>
      </c>
      <c r="N64" s="36"/>
      <c r="O64" s="28">
        <f t="shared" si="86"/>
        <v>320</v>
      </c>
      <c r="P64" s="6">
        <f t="shared" si="87"/>
        <v>174</v>
      </c>
      <c r="Q64" s="6">
        <f t="shared" si="78"/>
        <v>146</v>
      </c>
      <c r="R64" s="30">
        <f t="shared" si="79"/>
        <v>4.298418972332016E-2</v>
      </c>
      <c r="S64" s="31">
        <f t="shared" si="80"/>
        <v>-3.6067193675889328E-2</v>
      </c>
      <c r="T64" s="30"/>
      <c r="U64" s="28">
        <f t="shared" si="88"/>
        <v>91</v>
      </c>
      <c r="V64" s="6">
        <f t="shared" si="81"/>
        <v>52</v>
      </c>
      <c r="W64" s="6">
        <f t="shared" si="82"/>
        <v>39</v>
      </c>
      <c r="X64" s="30">
        <f t="shared" si="83"/>
        <v>4.8826291079812206E-2</v>
      </c>
      <c r="Y64" s="31">
        <f t="shared" si="84"/>
        <v>-3.6619718309859155E-2</v>
      </c>
      <c r="Z64" s="30"/>
      <c r="AA64" s="37">
        <v>54</v>
      </c>
      <c r="AB64" s="55">
        <v>23</v>
      </c>
      <c r="AC64" s="55">
        <v>31</v>
      </c>
      <c r="AD64" s="12"/>
      <c r="AE64" s="37">
        <v>43</v>
      </c>
      <c r="AF64" s="55">
        <v>26</v>
      </c>
      <c r="AG64" s="55">
        <v>17</v>
      </c>
      <c r="AH64" s="12"/>
      <c r="AI64" s="37">
        <v>22</v>
      </c>
      <c r="AJ64" s="55">
        <v>11</v>
      </c>
      <c r="AK64" s="55">
        <v>11</v>
      </c>
      <c r="AL64" s="57"/>
      <c r="AM64" s="56">
        <v>798</v>
      </c>
      <c r="AN64" s="55">
        <v>414</v>
      </c>
      <c r="AO64" s="55">
        <v>384</v>
      </c>
      <c r="AP64" s="57"/>
      <c r="AQ64" s="56">
        <v>502</v>
      </c>
      <c r="AR64" s="55">
        <v>249</v>
      </c>
      <c r="AS64" s="55">
        <v>253</v>
      </c>
      <c r="AT64" s="55"/>
      <c r="AU64" s="56">
        <v>257</v>
      </c>
      <c r="AV64" s="55">
        <v>141</v>
      </c>
      <c r="AW64" s="55">
        <v>116</v>
      </c>
      <c r="AX64" s="57"/>
      <c r="AY64" s="56">
        <v>59</v>
      </c>
      <c r="AZ64" s="55">
        <v>33</v>
      </c>
      <c r="BA64" s="55">
        <v>26</v>
      </c>
      <c r="BB64" s="57"/>
      <c r="BC64" s="56">
        <v>2</v>
      </c>
      <c r="BD64" s="55">
        <v>2</v>
      </c>
      <c r="BE64" s="55">
        <v>0</v>
      </c>
      <c r="BF64" s="57"/>
      <c r="BG64" s="56">
        <v>44</v>
      </c>
      <c r="BH64" s="55">
        <v>22</v>
      </c>
      <c r="BI64" s="55">
        <v>22</v>
      </c>
      <c r="BJ64" s="57"/>
      <c r="BK64" s="56">
        <v>10</v>
      </c>
      <c r="BL64" s="55">
        <v>5</v>
      </c>
      <c r="BM64" s="55">
        <v>5</v>
      </c>
      <c r="BN64" s="57"/>
      <c r="BO64" s="56">
        <v>12</v>
      </c>
      <c r="BP64" s="55">
        <v>7</v>
      </c>
      <c r="BQ64" s="55">
        <v>5</v>
      </c>
      <c r="BR64" s="57"/>
      <c r="BS64" s="56">
        <v>19</v>
      </c>
      <c r="BT64" s="55">
        <v>11</v>
      </c>
      <c r="BU64" s="55">
        <v>8</v>
      </c>
      <c r="BV64" s="57"/>
      <c r="BW64" s="56">
        <v>1</v>
      </c>
      <c r="BX64" s="55">
        <v>1</v>
      </c>
      <c r="BY64" s="55">
        <v>0</v>
      </c>
      <c r="BZ64" s="57"/>
      <c r="CA64" s="56">
        <v>6</v>
      </c>
      <c r="CB64" s="55">
        <v>4</v>
      </c>
      <c r="CC64" s="55">
        <v>2</v>
      </c>
      <c r="CD64" s="57"/>
      <c r="CE64" s="56">
        <f t="shared" si="89"/>
        <v>43</v>
      </c>
      <c r="CF64" s="10">
        <v>24</v>
      </c>
      <c r="CG64" s="10">
        <v>19</v>
      </c>
    </row>
    <row r="65" spans="2:85" ht="14.45">
      <c r="B65" s="9" t="s">
        <v>27</v>
      </c>
      <c r="C65" s="21">
        <v>28724</v>
      </c>
      <c r="D65" s="6">
        <v>15520</v>
      </c>
      <c r="E65" s="6">
        <v>13204</v>
      </c>
      <c r="F65" s="47">
        <f t="shared" si="72"/>
        <v>4.2621672241537456E-2</v>
      </c>
      <c r="G65" s="25">
        <f t="shared" si="73"/>
        <v>-3.6261376306524519E-2</v>
      </c>
      <c r="H65" s="36"/>
      <c r="I65" s="28">
        <f t="shared" si="85"/>
        <v>1404</v>
      </c>
      <c r="J65" s="6">
        <f t="shared" si="74"/>
        <v>738</v>
      </c>
      <c r="K65" s="6">
        <f t="shared" si="75"/>
        <v>666</v>
      </c>
      <c r="L65" s="30">
        <f t="shared" si="76"/>
        <v>3.5638400618118599E-2</v>
      </c>
      <c r="M65" s="31">
        <f t="shared" si="77"/>
        <v>-3.2161483484643615E-2</v>
      </c>
      <c r="N65" s="36"/>
      <c r="O65" s="28">
        <f t="shared" si="86"/>
        <v>306</v>
      </c>
      <c r="P65" s="6">
        <f t="shared" si="87"/>
        <v>174</v>
      </c>
      <c r="Q65" s="6">
        <f t="shared" si="78"/>
        <v>132</v>
      </c>
      <c r="R65" s="30">
        <f t="shared" si="79"/>
        <v>4.298418972332016E-2</v>
      </c>
      <c r="S65" s="31">
        <f t="shared" si="80"/>
        <v>-3.2608695652173912E-2</v>
      </c>
      <c r="T65" s="30"/>
      <c r="U65" s="28">
        <f t="shared" si="88"/>
        <v>77</v>
      </c>
      <c r="V65" s="6">
        <f t="shared" si="81"/>
        <v>46</v>
      </c>
      <c r="W65" s="6">
        <f t="shared" si="82"/>
        <v>31</v>
      </c>
      <c r="X65" s="30">
        <f t="shared" si="83"/>
        <v>4.3192488262910798E-2</v>
      </c>
      <c r="Y65" s="31">
        <f t="shared" si="84"/>
        <v>-2.9107981220657279E-2</v>
      </c>
      <c r="Z65" s="30"/>
      <c r="AA65" s="37">
        <v>57</v>
      </c>
      <c r="AB65" s="55">
        <v>32</v>
      </c>
      <c r="AC65" s="55">
        <v>25</v>
      </c>
      <c r="AD65" s="12"/>
      <c r="AE65" s="37">
        <v>36</v>
      </c>
      <c r="AF65" s="55">
        <v>18</v>
      </c>
      <c r="AG65" s="55">
        <v>18</v>
      </c>
      <c r="AH65" s="12"/>
      <c r="AI65" s="37">
        <v>19</v>
      </c>
      <c r="AJ65" s="55">
        <v>9</v>
      </c>
      <c r="AK65" s="55">
        <v>10</v>
      </c>
      <c r="AL65" s="57"/>
      <c r="AM65" s="56">
        <v>782</v>
      </c>
      <c r="AN65" s="55">
        <v>416</v>
      </c>
      <c r="AO65" s="55">
        <v>366</v>
      </c>
      <c r="AP65" s="57"/>
      <c r="AQ65" s="56">
        <v>510</v>
      </c>
      <c r="AR65" s="55">
        <v>263</v>
      </c>
      <c r="AS65" s="55">
        <v>247</v>
      </c>
      <c r="AT65" s="55"/>
      <c r="AU65" s="56">
        <v>246</v>
      </c>
      <c r="AV65" s="55">
        <v>144</v>
      </c>
      <c r="AW65" s="55">
        <v>102</v>
      </c>
      <c r="AX65" s="57"/>
      <c r="AY65" s="56">
        <v>59</v>
      </c>
      <c r="AZ65" s="55">
        <v>32</v>
      </c>
      <c r="BA65" s="55">
        <v>27</v>
      </c>
      <c r="BB65" s="57"/>
      <c r="BC65" s="56">
        <v>0</v>
      </c>
      <c r="BD65" s="55">
        <v>0</v>
      </c>
      <c r="BE65" s="55">
        <v>0</v>
      </c>
      <c r="BF65" s="57"/>
      <c r="BG65" s="56">
        <v>39</v>
      </c>
      <c r="BH65" s="55">
        <v>21</v>
      </c>
      <c r="BI65" s="55">
        <v>18</v>
      </c>
      <c r="BJ65" s="57"/>
      <c r="BK65" s="56">
        <v>15</v>
      </c>
      <c r="BL65" s="55">
        <v>11</v>
      </c>
      <c r="BM65" s="55">
        <v>4</v>
      </c>
      <c r="BN65" s="57"/>
      <c r="BO65" s="56">
        <v>11</v>
      </c>
      <c r="BP65" s="55">
        <v>5</v>
      </c>
      <c r="BQ65" s="55">
        <v>6</v>
      </c>
      <c r="BR65" s="57"/>
      <c r="BS65" s="56">
        <v>11</v>
      </c>
      <c r="BT65" s="55">
        <v>7</v>
      </c>
      <c r="BU65" s="55">
        <v>4</v>
      </c>
      <c r="BV65" s="57"/>
      <c r="BW65" s="56">
        <v>1</v>
      </c>
      <c r="BX65" s="55">
        <v>0</v>
      </c>
      <c r="BY65" s="55">
        <v>1</v>
      </c>
      <c r="BZ65" s="57"/>
      <c r="CA65" s="56">
        <v>5</v>
      </c>
      <c r="CB65" s="55">
        <v>4</v>
      </c>
      <c r="CC65" s="55">
        <v>1</v>
      </c>
      <c r="CD65" s="57"/>
      <c r="CE65" s="56">
        <f t="shared" si="89"/>
        <v>34</v>
      </c>
      <c r="CF65" s="10">
        <v>19</v>
      </c>
      <c r="CG65" s="10">
        <v>15</v>
      </c>
    </row>
    <row r="66" spans="2:85" ht="14.45">
      <c r="B66" s="9" t="s">
        <v>28</v>
      </c>
      <c r="C66" s="21">
        <v>26066</v>
      </c>
      <c r="D66" s="6">
        <v>13876</v>
      </c>
      <c r="E66" s="6">
        <v>12190</v>
      </c>
      <c r="F66" s="47">
        <f t="shared" si="72"/>
        <v>3.8106850774714804E-2</v>
      </c>
      <c r="G66" s="25">
        <f t="shared" si="73"/>
        <v>-3.3476687153630259E-2</v>
      </c>
      <c r="H66" s="36"/>
      <c r="I66" s="28">
        <f t="shared" si="85"/>
        <v>1268</v>
      </c>
      <c r="J66" s="6">
        <f t="shared" si="74"/>
        <v>626</v>
      </c>
      <c r="K66" s="6">
        <f t="shared" si="75"/>
        <v>642</v>
      </c>
      <c r="L66" s="30">
        <f t="shared" si="76"/>
        <v>3.0229862854935292E-2</v>
      </c>
      <c r="M66" s="31">
        <f t="shared" si="77"/>
        <v>-3.100251110681862E-2</v>
      </c>
      <c r="N66" s="36"/>
      <c r="O66" s="28">
        <f t="shared" si="86"/>
        <v>237</v>
      </c>
      <c r="P66" s="6">
        <f t="shared" si="87"/>
        <v>123</v>
      </c>
      <c r="Q66" s="6">
        <f t="shared" si="78"/>
        <v>114</v>
      </c>
      <c r="R66" s="30">
        <f t="shared" si="79"/>
        <v>3.0385375494071148E-2</v>
      </c>
      <c r="S66" s="31">
        <f t="shared" si="80"/>
        <v>-2.816205533596838E-2</v>
      </c>
      <c r="T66" s="30"/>
      <c r="U66" s="28">
        <f t="shared" si="88"/>
        <v>59</v>
      </c>
      <c r="V66" s="6">
        <f t="shared" si="81"/>
        <v>31</v>
      </c>
      <c r="W66" s="6">
        <f t="shared" si="82"/>
        <v>28</v>
      </c>
      <c r="X66" s="30">
        <f t="shared" si="83"/>
        <v>2.9107981220657279E-2</v>
      </c>
      <c r="Y66" s="31">
        <f t="shared" si="84"/>
        <v>-2.6291079812206571E-2</v>
      </c>
      <c r="Z66" s="30"/>
      <c r="AA66" s="37">
        <v>57</v>
      </c>
      <c r="AB66" s="55">
        <v>29</v>
      </c>
      <c r="AC66" s="55">
        <v>28</v>
      </c>
      <c r="AD66" s="12"/>
      <c r="AE66" s="37">
        <v>19</v>
      </c>
      <c r="AF66" s="55">
        <v>14</v>
      </c>
      <c r="AG66" s="55">
        <v>5</v>
      </c>
      <c r="AH66" s="12"/>
      <c r="AI66" s="37">
        <v>22</v>
      </c>
      <c r="AJ66" s="55">
        <v>11</v>
      </c>
      <c r="AK66" s="55">
        <v>11</v>
      </c>
      <c r="AL66" s="57"/>
      <c r="AM66" s="56">
        <v>722</v>
      </c>
      <c r="AN66" s="55">
        <v>364</v>
      </c>
      <c r="AO66" s="55">
        <v>358</v>
      </c>
      <c r="AP66" s="57"/>
      <c r="AQ66" s="56">
        <v>448</v>
      </c>
      <c r="AR66" s="55">
        <v>208</v>
      </c>
      <c r="AS66" s="55">
        <v>240</v>
      </c>
      <c r="AT66" s="55"/>
      <c r="AU66" s="56">
        <v>181</v>
      </c>
      <c r="AV66" s="55">
        <v>97</v>
      </c>
      <c r="AW66" s="55">
        <v>84</v>
      </c>
      <c r="AX66" s="57"/>
      <c r="AY66" s="56">
        <v>43</v>
      </c>
      <c r="AZ66" s="55">
        <v>18</v>
      </c>
      <c r="BA66" s="55">
        <v>25</v>
      </c>
      <c r="BB66" s="57"/>
      <c r="BC66" s="56">
        <v>0</v>
      </c>
      <c r="BD66" s="55">
        <v>0</v>
      </c>
      <c r="BE66" s="55">
        <v>0</v>
      </c>
      <c r="BF66" s="57"/>
      <c r="BG66" s="56">
        <v>35</v>
      </c>
      <c r="BH66" s="55">
        <v>18</v>
      </c>
      <c r="BI66" s="55">
        <v>17</v>
      </c>
      <c r="BJ66" s="57"/>
      <c r="BK66" s="56">
        <v>6</v>
      </c>
      <c r="BL66" s="55">
        <v>4</v>
      </c>
      <c r="BM66" s="55">
        <v>2</v>
      </c>
      <c r="BN66" s="57"/>
      <c r="BO66" s="56">
        <v>6</v>
      </c>
      <c r="BP66" s="55">
        <v>3</v>
      </c>
      <c r="BQ66" s="55">
        <v>3</v>
      </c>
      <c r="BR66" s="57"/>
      <c r="BS66" s="56">
        <v>7</v>
      </c>
      <c r="BT66" s="55">
        <v>1</v>
      </c>
      <c r="BU66" s="55">
        <v>6</v>
      </c>
      <c r="BV66" s="57"/>
      <c r="BW66" s="56">
        <v>3</v>
      </c>
      <c r="BX66" s="55">
        <v>2</v>
      </c>
      <c r="BY66" s="55">
        <v>1</v>
      </c>
      <c r="BZ66" s="57"/>
      <c r="CA66" s="56">
        <v>6</v>
      </c>
      <c r="CB66" s="55">
        <v>3</v>
      </c>
      <c r="CC66" s="55">
        <v>3</v>
      </c>
      <c r="CD66" s="57"/>
      <c r="CE66" s="56">
        <f t="shared" si="89"/>
        <v>31</v>
      </c>
      <c r="CF66" s="10">
        <v>18</v>
      </c>
      <c r="CG66" s="10">
        <v>13</v>
      </c>
    </row>
    <row r="67" spans="2:85" ht="14.45">
      <c r="B67" s="9" t="s">
        <v>29</v>
      </c>
      <c r="C67" s="21">
        <v>24616</v>
      </c>
      <c r="D67" s="6">
        <v>12858</v>
      </c>
      <c r="E67" s="6">
        <v>11758</v>
      </c>
      <c r="F67" s="47">
        <f t="shared" si="72"/>
        <v>3.5311176654747978E-2</v>
      </c>
      <c r="G67" s="25">
        <f t="shared" si="73"/>
        <v>-3.229031070979365E-2</v>
      </c>
      <c r="H67" s="36"/>
      <c r="I67" s="28">
        <f t="shared" si="85"/>
        <v>1233</v>
      </c>
      <c r="J67" s="6">
        <f t="shared" si="74"/>
        <v>597</v>
      </c>
      <c r="K67" s="6">
        <f t="shared" si="75"/>
        <v>636</v>
      </c>
      <c r="L67" s="30">
        <f t="shared" si="76"/>
        <v>2.8829437898396756E-2</v>
      </c>
      <c r="M67" s="31">
        <f t="shared" si="77"/>
        <v>-3.0712768012362373E-2</v>
      </c>
      <c r="N67" s="36"/>
      <c r="O67" s="28">
        <f t="shared" si="86"/>
        <v>211</v>
      </c>
      <c r="P67" s="6">
        <f t="shared" si="87"/>
        <v>104</v>
      </c>
      <c r="Q67" s="6">
        <f t="shared" si="78"/>
        <v>107</v>
      </c>
      <c r="R67" s="30">
        <f t="shared" si="79"/>
        <v>2.5691699604743084E-2</v>
      </c>
      <c r="S67" s="31">
        <f t="shared" si="80"/>
        <v>-2.6432806324110672E-2</v>
      </c>
      <c r="T67" s="30"/>
      <c r="U67" s="28">
        <f t="shared" si="88"/>
        <v>57</v>
      </c>
      <c r="V67" s="6">
        <f t="shared" si="81"/>
        <v>31</v>
      </c>
      <c r="W67" s="6">
        <f t="shared" si="82"/>
        <v>26</v>
      </c>
      <c r="X67" s="30">
        <f t="shared" si="83"/>
        <v>2.9107981220657279E-2</v>
      </c>
      <c r="Y67" s="31">
        <f t="shared" si="84"/>
        <v>-2.4413145539906103E-2</v>
      </c>
      <c r="Z67" s="30"/>
      <c r="AA67" s="37">
        <v>53</v>
      </c>
      <c r="AB67" s="55">
        <v>30</v>
      </c>
      <c r="AC67" s="55">
        <v>23</v>
      </c>
      <c r="AD67" s="12"/>
      <c r="AE67" s="37">
        <v>25</v>
      </c>
      <c r="AF67" s="55">
        <v>12</v>
      </c>
      <c r="AG67" s="55">
        <v>13</v>
      </c>
      <c r="AH67" s="12"/>
      <c r="AI67" s="37">
        <v>13</v>
      </c>
      <c r="AJ67" s="55">
        <v>7</v>
      </c>
      <c r="AK67" s="55">
        <v>6</v>
      </c>
      <c r="AL67" s="57"/>
      <c r="AM67" s="56">
        <v>736</v>
      </c>
      <c r="AN67" s="55">
        <v>357</v>
      </c>
      <c r="AO67" s="55">
        <v>379</v>
      </c>
      <c r="AP67" s="57"/>
      <c r="AQ67" s="56">
        <v>406</v>
      </c>
      <c r="AR67" s="55">
        <v>191</v>
      </c>
      <c r="AS67" s="55">
        <v>215</v>
      </c>
      <c r="AT67" s="55"/>
      <c r="AU67" s="56">
        <v>166</v>
      </c>
      <c r="AV67" s="55">
        <v>85</v>
      </c>
      <c r="AW67" s="55">
        <v>81</v>
      </c>
      <c r="AX67" s="57"/>
      <c r="AY67" s="56">
        <v>22</v>
      </c>
      <c r="AZ67" s="55">
        <v>12</v>
      </c>
      <c r="BA67" s="55">
        <v>10</v>
      </c>
      <c r="BB67" s="57"/>
      <c r="BC67" s="56">
        <v>4</v>
      </c>
      <c r="BD67" s="55">
        <v>2</v>
      </c>
      <c r="BE67" s="55">
        <v>2</v>
      </c>
      <c r="BF67" s="57"/>
      <c r="BG67" s="56">
        <v>38</v>
      </c>
      <c r="BH67" s="55">
        <v>15</v>
      </c>
      <c r="BI67" s="55">
        <v>23</v>
      </c>
      <c r="BJ67" s="57"/>
      <c r="BK67" s="56">
        <v>9</v>
      </c>
      <c r="BL67" s="55">
        <v>4</v>
      </c>
      <c r="BM67" s="55">
        <v>5</v>
      </c>
      <c r="BN67" s="57"/>
      <c r="BO67" s="56">
        <v>5</v>
      </c>
      <c r="BP67" s="55">
        <v>4</v>
      </c>
      <c r="BQ67" s="55">
        <v>1</v>
      </c>
      <c r="BR67" s="57"/>
      <c r="BS67" s="56">
        <v>4</v>
      </c>
      <c r="BT67" s="55">
        <v>1</v>
      </c>
      <c r="BU67" s="55">
        <v>3</v>
      </c>
      <c r="BV67" s="57"/>
      <c r="BW67" s="56">
        <v>1</v>
      </c>
      <c r="BX67" s="55">
        <v>1</v>
      </c>
      <c r="BY67" s="55">
        <v>0</v>
      </c>
      <c r="BZ67" s="57"/>
      <c r="CA67" s="56">
        <v>7</v>
      </c>
      <c r="CB67" s="55">
        <v>4</v>
      </c>
      <c r="CC67" s="55">
        <v>3</v>
      </c>
      <c r="CD67" s="57"/>
      <c r="CE67" s="56">
        <f t="shared" si="89"/>
        <v>31</v>
      </c>
      <c r="CF67" s="10">
        <v>17</v>
      </c>
      <c r="CG67" s="10">
        <v>14</v>
      </c>
    </row>
    <row r="68" spans="2:85" ht="14.45">
      <c r="B68" s="9" t="s">
        <v>30</v>
      </c>
      <c r="C68" s="21">
        <v>23513</v>
      </c>
      <c r="D68" s="6">
        <v>12207</v>
      </c>
      <c r="E68" s="6">
        <v>11306</v>
      </c>
      <c r="F68" s="47">
        <f t="shared" si="72"/>
        <v>3.3523373263688643E-2</v>
      </c>
      <c r="G68" s="25">
        <f t="shared" si="73"/>
        <v>-3.1049009430594233E-2</v>
      </c>
      <c r="H68" s="36"/>
      <c r="I68" s="28">
        <f t="shared" si="85"/>
        <v>1364</v>
      </c>
      <c r="J68" s="6">
        <f t="shared" si="74"/>
        <v>664</v>
      </c>
      <c r="K68" s="6">
        <f t="shared" si="75"/>
        <v>700</v>
      </c>
      <c r="L68" s="30">
        <f t="shared" si="76"/>
        <v>3.2064902453158198E-2</v>
      </c>
      <c r="M68" s="31">
        <f t="shared" si="77"/>
        <v>-3.3803361019895693E-2</v>
      </c>
      <c r="N68" s="36"/>
      <c r="O68" s="28">
        <f t="shared" si="86"/>
        <v>223</v>
      </c>
      <c r="P68" s="6">
        <f t="shared" si="87"/>
        <v>127</v>
      </c>
      <c r="Q68" s="6">
        <f t="shared" si="78"/>
        <v>96</v>
      </c>
      <c r="R68" s="30">
        <f t="shared" si="79"/>
        <v>3.1373517786561264E-2</v>
      </c>
      <c r="S68" s="31">
        <f t="shared" si="80"/>
        <v>-2.3715415019762844E-2</v>
      </c>
      <c r="T68" s="30"/>
      <c r="U68" s="28">
        <f t="shared" si="88"/>
        <v>58</v>
      </c>
      <c r="V68" s="6">
        <f t="shared" si="81"/>
        <v>35</v>
      </c>
      <c r="W68" s="6">
        <f t="shared" si="82"/>
        <v>23</v>
      </c>
      <c r="X68" s="30">
        <f t="shared" si="83"/>
        <v>3.2863849765258218E-2</v>
      </c>
      <c r="Y68" s="31">
        <f t="shared" si="84"/>
        <v>-2.1596244131455399E-2</v>
      </c>
      <c r="Z68" s="30"/>
      <c r="AA68" s="37">
        <v>90</v>
      </c>
      <c r="AB68" s="55">
        <v>38</v>
      </c>
      <c r="AC68" s="55">
        <v>52</v>
      </c>
      <c r="AD68" s="12"/>
      <c r="AE68" s="37">
        <v>26</v>
      </c>
      <c r="AF68" s="55">
        <v>14</v>
      </c>
      <c r="AG68" s="55">
        <v>12</v>
      </c>
      <c r="AH68" s="12"/>
      <c r="AI68" s="37">
        <v>28</v>
      </c>
      <c r="AJ68" s="55">
        <v>13</v>
      </c>
      <c r="AK68" s="55">
        <v>15</v>
      </c>
      <c r="AL68" s="57"/>
      <c r="AM68" s="56">
        <v>761</v>
      </c>
      <c r="AN68" s="55">
        <v>371</v>
      </c>
      <c r="AO68" s="55">
        <v>390</v>
      </c>
      <c r="AP68" s="57"/>
      <c r="AQ68" s="56">
        <v>459</v>
      </c>
      <c r="AR68" s="55">
        <v>228</v>
      </c>
      <c r="AS68" s="55">
        <v>231</v>
      </c>
      <c r="AT68" s="55"/>
      <c r="AU68" s="56">
        <v>175</v>
      </c>
      <c r="AV68" s="55">
        <v>95</v>
      </c>
      <c r="AW68" s="55">
        <v>80</v>
      </c>
      <c r="AX68" s="57"/>
      <c r="AY68" s="56">
        <v>13</v>
      </c>
      <c r="AZ68" s="55">
        <v>7</v>
      </c>
      <c r="BA68" s="55">
        <v>6</v>
      </c>
      <c r="BB68" s="57"/>
      <c r="BC68" s="56">
        <v>3</v>
      </c>
      <c r="BD68" s="55">
        <v>2</v>
      </c>
      <c r="BE68" s="55">
        <v>1</v>
      </c>
      <c r="BF68" s="57"/>
      <c r="BG68" s="56">
        <v>57</v>
      </c>
      <c r="BH68" s="55">
        <v>37</v>
      </c>
      <c r="BI68" s="55">
        <v>20</v>
      </c>
      <c r="BJ68" s="57"/>
      <c r="BK68" s="56">
        <v>9</v>
      </c>
      <c r="BL68" s="55">
        <v>5</v>
      </c>
      <c r="BM68" s="55">
        <v>4</v>
      </c>
      <c r="BN68" s="57"/>
      <c r="BO68" s="56">
        <v>4</v>
      </c>
      <c r="BP68" s="55">
        <v>2</v>
      </c>
      <c r="BQ68" s="55">
        <v>2</v>
      </c>
      <c r="BR68" s="57"/>
      <c r="BS68" s="56">
        <v>12</v>
      </c>
      <c r="BT68" s="55">
        <v>7</v>
      </c>
      <c r="BU68" s="55">
        <v>5</v>
      </c>
      <c r="BV68" s="57"/>
      <c r="BW68" s="56">
        <v>0</v>
      </c>
      <c r="BX68" s="55">
        <v>0</v>
      </c>
      <c r="BY68" s="55">
        <v>0</v>
      </c>
      <c r="BZ68" s="57"/>
      <c r="CA68" s="56">
        <v>7</v>
      </c>
      <c r="CB68" s="55">
        <v>4</v>
      </c>
      <c r="CC68" s="55">
        <v>3</v>
      </c>
      <c r="CD68" s="57"/>
      <c r="CE68" s="56">
        <f t="shared" si="89"/>
        <v>26</v>
      </c>
      <c r="CF68" s="10">
        <v>17</v>
      </c>
      <c r="CG68" s="10">
        <v>9</v>
      </c>
    </row>
    <row r="69" spans="2:85" ht="14.45">
      <c r="B69" s="9" t="s">
        <v>31</v>
      </c>
      <c r="C69" s="21">
        <v>21713</v>
      </c>
      <c r="D69" s="6">
        <v>11058</v>
      </c>
      <c r="E69" s="6">
        <v>10655</v>
      </c>
      <c r="F69" s="47">
        <f t="shared" si="72"/>
        <v>3.0367941472095438E-2</v>
      </c>
      <c r="G69" s="25">
        <f t="shared" si="73"/>
        <v>-2.9261206039534898E-2</v>
      </c>
      <c r="H69" s="36"/>
      <c r="I69" s="28">
        <f t="shared" si="85"/>
        <v>1298</v>
      </c>
      <c r="J69" s="6">
        <f t="shared" si="74"/>
        <v>616</v>
      </c>
      <c r="K69" s="6">
        <f t="shared" si="75"/>
        <v>682</v>
      </c>
      <c r="L69" s="30">
        <f t="shared" si="76"/>
        <v>2.9746957697508208E-2</v>
      </c>
      <c r="M69" s="31">
        <f t="shared" si="77"/>
        <v>-3.2934131736526949E-2</v>
      </c>
      <c r="N69" s="36"/>
      <c r="O69" s="28">
        <f t="shared" si="86"/>
        <v>248</v>
      </c>
      <c r="P69" s="6">
        <f t="shared" si="87"/>
        <v>132</v>
      </c>
      <c r="Q69" s="6">
        <f t="shared" si="78"/>
        <v>116</v>
      </c>
      <c r="R69" s="30">
        <f t="shared" si="79"/>
        <v>3.2608695652173912E-2</v>
      </c>
      <c r="S69" s="31">
        <f t="shared" si="80"/>
        <v>-2.865612648221344E-2</v>
      </c>
      <c r="T69" s="30"/>
      <c r="U69" s="28">
        <f t="shared" si="88"/>
        <v>86</v>
      </c>
      <c r="V69" s="6">
        <f t="shared" si="81"/>
        <v>46</v>
      </c>
      <c r="W69" s="6">
        <f t="shared" si="82"/>
        <v>40</v>
      </c>
      <c r="X69" s="30">
        <f t="shared" si="83"/>
        <v>4.3192488262910798E-2</v>
      </c>
      <c r="Y69" s="31">
        <f t="shared" si="84"/>
        <v>-3.7558685446009391E-2</v>
      </c>
      <c r="Z69" s="30"/>
      <c r="AA69" s="37">
        <v>72</v>
      </c>
      <c r="AB69" s="55">
        <v>32</v>
      </c>
      <c r="AC69" s="55">
        <v>40</v>
      </c>
      <c r="AD69" s="12"/>
      <c r="AE69" s="37">
        <v>36</v>
      </c>
      <c r="AF69" s="55">
        <v>17</v>
      </c>
      <c r="AG69" s="55">
        <v>19</v>
      </c>
      <c r="AH69" s="12"/>
      <c r="AI69" s="37">
        <v>20</v>
      </c>
      <c r="AJ69" s="55">
        <v>10</v>
      </c>
      <c r="AK69" s="55">
        <v>10</v>
      </c>
      <c r="AL69" s="57"/>
      <c r="AM69" s="56">
        <v>752</v>
      </c>
      <c r="AN69" s="55">
        <v>361</v>
      </c>
      <c r="AO69" s="55">
        <v>391</v>
      </c>
      <c r="AP69" s="57"/>
      <c r="AQ69" s="56">
        <v>418</v>
      </c>
      <c r="AR69" s="55">
        <v>196</v>
      </c>
      <c r="AS69" s="55">
        <v>222</v>
      </c>
      <c r="AT69" s="55"/>
      <c r="AU69" s="56">
        <v>210</v>
      </c>
      <c r="AV69" s="55">
        <v>114</v>
      </c>
      <c r="AW69" s="55">
        <v>96</v>
      </c>
      <c r="AX69" s="57"/>
      <c r="AY69" s="56">
        <v>26</v>
      </c>
      <c r="AZ69" s="55">
        <v>12</v>
      </c>
      <c r="BA69" s="55">
        <v>14</v>
      </c>
      <c r="BB69" s="57"/>
      <c r="BC69" s="56">
        <v>2</v>
      </c>
      <c r="BD69" s="55">
        <v>1</v>
      </c>
      <c r="BE69" s="55">
        <v>1</v>
      </c>
      <c r="BF69" s="57"/>
      <c r="BG69" s="56">
        <v>58</v>
      </c>
      <c r="BH69" s="55">
        <v>32</v>
      </c>
      <c r="BI69" s="55">
        <v>26</v>
      </c>
      <c r="BJ69" s="57"/>
      <c r="BK69" s="56">
        <v>6</v>
      </c>
      <c r="BL69" s="55">
        <v>3</v>
      </c>
      <c r="BM69" s="55">
        <v>3</v>
      </c>
      <c r="BN69" s="57"/>
      <c r="BO69" s="56">
        <v>21</v>
      </c>
      <c r="BP69" s="55">
        <v>11</v>
      </c>
      <c r="BQ69" s="55">
        <v>10</v>
      </c>
      <c r="BR69" s="57"/>
      <c r="BS69" s="56">
        <v>21</v>
      </c>
      <c r="BT69" s="55">
        <v>13</v>
      </c>
      <c r="BU69" s="55">
        <v>8</v>
      </c>
      <c r="BV69" s="57"/>
      <c r="BW69" s="56">
        <v>0</v>
      </c>
      <c r="BX69" s="55">
        <v>0</v>
      </c>
      <c r="BY69" s="55">
        <v>0</v>
      </c>
      <c r="BZ69" s="57"/>
      <c r="CA69" s="56">
        <v>1</v>
      </c>
      <c r="CB69" s="55">
        <v>0</v>
      </c>
      <c r="CC69" s="55">
        <v>1</v>
      </c>
      <c r="CD69" s="57"/>
      <c r="CE69" s="56">
        <f t="shared" si="89"/>
        <v>37</v>
      </c>
      <c r="CF69" s="10">
        <v>19</v>
      </c>
      <c r="CG69" s="10">
        <v>18</v>
      </c>
    </row>
    <row r="70" spans="2:85" ht="14.45">
      <c r="B70" s="9" t="s">
        <v>32</v>
      </c>
      <c r="C70" s="21">
        <v>21958</v>
      </c>
      <c r="D70" s="6">
        <v>10947</v>
      </c>
      <c r="E70" s="6">
        <v>11011</v>
      </c>
      <c r="F70" s="47">
        <f t="shared" si="72"/>
        <v>3.0063108635831864E-2</v>
      </c>
      <c r="G70" s="25">
        <f t="shared" si="73"/>
        <v>-3.0238868108992845E-2</v>
      </c>
      <c r="H70" s="36"/>
      <c r="I70" s="28">
        <f t="shared" si="85"/>
        <v>1262</v>
      </c>
      <c r="J70" s="6">
        <f t="shared" si="74"/>
        <v>637</v>
      </c>
      <c r="K70" s="6">
        <f t="shared" si="75"/>
        <v>625</v>
      </c>
      <c r="L70" s="30">
        <f t="shared" si="76"/>
        <v>3.0761058528105081E-2</v>
      </c>
      <c r="M70" s="31">
        <f t="shared" si="77"/>
        <v>-3.0181572339192584E-2</v>
      </c>
      <c r="N70" s="36"/>
      <c r="O70" s="28">
        <f t="shared" si="86"/>
        <v>277</v>
      </c>
      <c r="P70" s="6">
        <f t="shared" si="87"/>
        <v>144</v>
      </c>
      <c r="Q70" s="6">
        <f t="shared" si="78"/>
        <v>133</v>
      </c>
      <c r="R70" s="30">
        <f t="shared" si="79"/>
        <v>3.5573122529644272E-2</v>
      </c>
      <c r="S70" s="31">
        <f t="shared" si="80"/>
        <v>-3.285573122529644E-2</v>
      </c>
      <c r="T70" s="30"/>
      <c r="U70" s="28">
        <f t="shared" si="88"/>
        <v>78</v>
      </c>
      <c r="V70" s="6">
        <f t="shared" si="81"/>
        <v>43</v>
      </c>
      <c r="W70" s="6">
        <f t="shared" si="82"/>
        <v>35</v>
      </c>
      <c r="X70" s="30">
        <f t="shared" si="83"/>
        <v>4.0375586854460091E-2</v>
      </c>
      <c r="Y70" s="31">
        <f t="shared" si="84"/>
        <v>-3.2863849765258218E-2</v>
      </c>
      <c r="Z70" s="30"/>
      <c r="AA70" s="37">
        <v>84</v>
      </c>
      <c r="AB70" s="55">
        <v>43</v>
      </c>
      <c r="AC70" s="55">
        <v>41</v>
      </c>
      <c r="AD70" s="12"/>
      <c r="AE70" s="37">
        <v>41</v>
      </c>
      <c r="AF70" s="55">
        <v>24</v>
      </c>
      <c r="AG70" s="55">
        <v>17</v>
      </c>
      <c r="AH70" s="12"/>
      <c r="AI70" s="37">
        <v>18</v>
      </c>
      <c r="AJ70" s="55">
        <v>9</v>
      </c>
      <c r="AK70" s="55">
        <v>9</v>
      </c>
      <c r="AL70" s="57"/>
      <c r="AM70" s="56">
        <v>709</v>
      </c>
      <c r="AN70" s="55">
        <v>350</v>
      </c>
      <c r="AO70" s="55">
        <v>359</v>
      </c>
      <c r="AP70" s="57"/>
      <c r="AQ70" s="56">
        <v>410</v>
      </c>
      <c r="AR70" s="55">
        <v>211</v>
      </c>
      <c r="AS70" s="55">
        <v>199</v>
      </c>
      <c r="AT70" s="55"/>
      <c r="AU70" s="56">
        <v>200</v>
      </c>
      <c r="AV70" s="55">
        <v>106</v>
      </c>
      <c r="AW70" s="55">
        <v>94</v>
      </c>
      <c r="AX70" s="57"/>
      <c r="AY70" s="56">
        <v>33</v>
      </c>
      <c r="AZ70" s="55">
        <v>17</v>
      </c>
      <c r="BA70" s="55">
        <v>16</v>
      </c>
      <c r="BB70" s="57"/>
      <c r="BC70" s="56">
        <v>9</v>
      </c>
      <c r="BD70" s="55">
        <v>4</v>
      </c>
      <c r="BE70" s="55">
        <v>5</v>
      </c>
      <c r="BF70" s="57"/>
      <c r="BG70" s="56">
        <v>76</v>
      </c>
      <c r="BH70" s="55">
        <v>39</v>
      </c>
      <c r="BI70" s="55">
        <v>37</v>
      </c>
      <c r="BJ70" s="57"/>
      <c r="BK70" s="56">
        <v>13</v>
      </c>
      <c r="BL70" s="55">
        <v>6</v>
      </c>
      <c r="BM70" s="55">
        <v>7</v>
      </c>
      <c r="BN70" s="57"/>
      <c r="BO70" s="56">
        <v>19</v>
      </c>
      <c r="BP70" s="55">
        <v>10</v>
      </c>
      <c r="BQ70" s="55">
        <v>9</v>
      </c>
      <c r="BR70" s="57"/>
      <c r="BS70" s="56">
        <v>9</v>
      </c>
      <c r="BT70" s="55">
        <v>6</v>
      </c>
      <c r="BU70" s="55">
        <v>3</v>
      </c>
      <c r="BV70" s="57"/>
      <c r="BW70" s="56">
        <v>0</v>
      </c>
      <c r="BX70" s="55">
        <v>0</v>
      </c>
      <c r="BY70" s="55">
        <v>0</v>
      </c>
      <c r="BZ70" s="57"/>
      <c r="CA70" s="56">
        <v>8</v>
      </c>
      <c r="CB70" s="55">
        <v>4</v>
      </c>
      <c r="CC70" s="55">
        <v>4</v>
      </c>
      <c r="CD70" s="57"/>
      <c r="CE70" s="56">
        <f t="shared" si="89"/>
        <v>29</v>
      </c>
      <c r="CF70" s="10">
        <v>17</v>
      </c>
      <c r="CG70" s="10">
        <v>12</v>
      </c>
    </row>
    <row r="71" spans="2:85" ht="14.45">
      <c r="B71" s="9" t="s">
        <v>33</v>
      </c>
      <c r="C71" s="21">
        <v>20864</v>
      </c>
      <c r="D71" s="6">
        <v>10535</v>
      </c>
      <c r="E71" s="6">
        <v>10329</v>
      </c>
      <c r="F71" s="47">
        <f t="shared" si="72"/>
        <v>2.893165702735806E-2</v>
      </c>
      <c r="G71" s="25">
        <f t="shared" si="73"/>
        <v>-2.8365931223121157E-2</v>
      </c>
      <c r="H71" s="36"/>
      <c r="I71" s="28">
        <f t="shared" si="85"/>
        <v>1195</v>
      </c>
      <c r="J71" s="6">
        <f t="shared" si="74"/>
        <v>587</v>
      </c>
      <c r="K71" s="6">
        <f t="shared" si="75"/>
        <v>608</v>
      </c>
      <c r="L71" s="30">
        <f t="shared" si="76"/>
        <v>2.8346532740969675E-2</v>
      </c>
      <c r="M71" s="31">
        <f t="shared" si="77"/>
        <v>-2.9360633571566545E-2</v>
      </c>
      <c r="N71" s="36"/>
      <c r="O71" s="28">
        <f t="shared" si="86"/>
        <v>265</v>
      </c>
      <c r="P71" s="6">
        <f t="shared" si="87"/>
        <v>156</v>
      </c>
      <c r="Q71" s="6">
        <f t="shared" si="78"/>
        <v>109</v>
      </c>
      <c r="R71" s="30">
        <f t="shared" si="79"/>
        <v>3.8537549407114624E-2</v>
      </c>
      <c r="S71" s="31">
        <f t="shared" si="80"/>
        <v>-2.6926877470355732E-2</v>
      </c>
      <c r="T71" s="30"/>
      <c r="U71" s="28">
        <f t="shared" si="88"/>
        <v>78</v>
      </c>
      <c r="V71" s="6">
        <f t="shared" si="81"/>
        <v>44</v>
      </c>
      <c r="W71" s="6">
        <f t="shared" si="82"/>
        <v>34</v>
      </c>
      <c r="X71" s="30">
        <f t="shared" si="83"/>
        <v>4.1314553990610327E-2</v>
      </c>
      <c r="Y71" s="31">
        <f t="shared" si="84"/>
        <v>-3.1924882629107983E-2</v>
      </c>
      <c r="Z71" s="30"/>
      <c r="AA71" s="37">
        <v>76</v>
      </c>
      <c r="AB71" s="55">
        <v>45</v>
      </c>
      <c r="AC71" s="55">
        <v>31</v>
      </c>
      <c r="AD71" s="12"/>
      <c r="AE71" s="37">
        <v>33</v>
      </c>
      <c r="AF71" s="55">
        <v>16</v>
      </c>
      <c r="AG71" s="55">
        <v>17</v>
      </c>
      <c r="AH71" s="12"/>
      <c r="AI71" s="37">
        <v>17</v>
      </c>
      <c r="AJ71" s="55">
        <v>9</v>
      </c>
      <c r="AK71" s="55">
        <v>8</v>
      </c>
      <c r="AL71" s="57"/>
      <c r="AM71" s="56">
        <v>652</v>
      </c>
      <c r="AN71" s="55">
        <v>326</v>
      </c>
      <c r="AO71" s="55">
        <v>326</v>
      </c>
      <c r="AP71" s="57"/>
      <c r="AQ71" s="56">
        <v>417</v>
      </c>
      <c r="AR71" s="55">
        <v>191</v>
      </c>
      <c r="AS71" s="55">
        <v>226</v>
      </c>
      <c r="AT71" s="55"/>
      <c r="AU71" s="56">
        <v>180</v>
      </c>
      <c r="AV71" s="55">
        <v>109</v>
      </c>
      <c r="AW71" s="55">
        <v>71</v>
      </c>
      <c r="AX71" s="57"/>
      <c r="AY71" s="56">
        <v>43</v>
      </c>
      <c r="AZ71" s="55">
        <v>22</v>
      </c>
      <c r="BA71" s="55">
        <v>21</v>
      </c>
      <c r="BB71" s="57"/>
      <c r="BC71" s="56">
        <v>3</v>
      </c>
      <c r="BD71" s="55">
        <v>2</v>
      </c>
      <c r="BE71" s="55">
        <v>1</v>
      </c>
      <c r="BF71" s="57"/>
      <c r="BG71" s="56">
        <v>76</v>
      </c>
      <c r="BH71" s="55">
        <v>43</v>
      </c>
      <c r="BI71" s="55">
        <v>33</v>
      </c>
      <c r="BJ71" s="57"/>
      <c r="BK71" s="56">
        <v>6</v>
      </c>
      <c r="BL71" s="55">
        <v>4</v>
      </c>
      <c r="BM71" s="55">
        <v>2</v>
      </c>
      <c r="BN71" s="57"/>
      <c r="BO71" s="56">
        <v>19</v>
      </c>
      <c r="BP71" s="55">
        <v>9</v>
      </c>
      <c r="BQ71" s="55">
        <v>10</v>
      </c>
      <c r="BR71" s="57"/>
      <c r="BS71" s="56">
        <v>11</v>
      </c>
      <c r="BT71" s="55">
        <v>7</v>
      </c>
      <c r="BU71" s="55">
        <v>4</v>
      </c>
      <c r="BV71" s="57"/>
      <c r="BW71" s="56">
        <v>1</v>
      </c>
      <c r="BX71" s="55">
        <v>0</v>
      </c>
      <c r="BY71" s="55">
        <v>1</v>
      </c>
      <c r="BZ71" s="57"/>
      <c r="CA71" s="56">
        <v>5</v>
      </c>
      <c r="CB71" s="55">
        <v>2</v>
      </c>
      <c r="CC71" s="55">
        <v>3</v>
      </c>
      <c r="CD71" s="57"/>
      <c r="CE71" s="56">
        <f t="shared" si="89"/>
        <v>36</v>
      </c>
      <c r="CF71" s="10">
        <v>22</v>
      </c>
      <c r="CG71" s="10">
        <v>14</v>
      </c>
    </row>
    <row r="72" spans="2:85" ht="14.45">
      <c r="B72" s="9" t="s">
        <v>34</v>
      </c>
      <c r="C72" s="21">
        <v>17415</v>
      </c>
      <c r="D72" s="6">
        <v>8672</v>
      </c>
      <c r="E72" s="6">
        <v>8743</v>
      </c>
      <c r="F72" s="47">
        <f t="shared" si="72"/>
        <v>2.3815408613312682E-2</v>
      </c>
      <c r="G72" s="25">
        <f t="shared" si="73"/>
        <v>-2.4010391778850643E-2</v>
      </c>
      <c r="H72" s="36"/>
      <c r="I72" s="28">
        <f t="shared" si="85"/>
        <v>1027</v>
      </c>
      <c r="J72" s="6">
        <f t="shared" si="74"/>
        <v>524</v>
      </c>
      <c r="K72" s="6">
        <f t="shared" si="75"/>
        <v>503</v>
      </c>
      <c r="L72" s="30">
        <f t="shared" si="76"/>
        <v>2.530423024917906E-2</v>
      </c>
      <c r="M72" s="31">
        <f t="shared" si="77"/>
        <v>-2.429012941858219E-2</v>
      </c>
      <c r="N72" s="36"/>
      <c r="O72" s="28">
        <f t="shared" si="86"/>
        <v>217</v>
      </c>
      <c r="P72" s="6">
        <f t="shared" si="87"/>
        <v>115</v>
      </c>
      <c r="Q72" s="6">
        <f t="shared" si="78"/>
        <v>102</v>
      </c>
      <c r="R72" s="30">
        <f t="shared" si="79"/>
        <v>2.8409090909090908E-2</v>
      </c>
      <c r="S72" s="31">
        <f t="shared" si="80"/>
        <v>-2.5197628458498024E-2</v>
      </c>
      <c r="T72" s="30"/>
      <c r="U72" s="28">
        <f t="shared" si="88"/>
        <v>62</v>
      </c>
      <c r="V72" s="6">
        <f t="shared" si="81"/>
        <v>34</v>
      </c>
      <c r="W72" s="6">
        <f t="shared" si="82"/>
        <v>28</v>
      </c>
      <c r="X72" s="30">
        <f t="shared" si="83"/>
        <v>3.1924882629107983E-2</v>
      </c>
      <c r="Y72" s="31">
        <f t="shared" si="84"/>
        <v>-2.6291079812206571E-2</v>
      </c>
      <c r="Z72" s="30"/>
      <c r="AA72" s="37">
        <v>49</v>
      </c>
      <c r="AB72" s="55">
        <v>26</v>
      </c>
      <c r="AC72" s="55">
        <v>23</v>
      </c>
      <c r="AD72" s="12"/>
      <c r="AE72" s="37">
        <v>13</v>
      </c>
      <c r="AF72" s="55">
        <v>7</v>
      </c>
      <c r="AG72" s="55">
        <v>6</v>
      </c>
      <c r="AH72" s="12"/>
      <c r="AI72" s="37">
        <v>18</v>
      </c>
      <c r="AJ72" s="55">
        <v>8</v>
      </c>
      <c r="AK72" s="55">
        <v>10</v>
      </c>
      <c r="AL72" s="57"/>
      <c r="AM72" s="56">
        <v>609</v>
      </c>
      <c r="AN72" s="55">
        <v>312</v>
      </c>
      <c r="AO72" s="55">
        <v>297</v>
      </c>
      <c r="AP72" s="57"/>
      <c r="AQ72" s="56">
        <v>338</v>
      </c>
      <c r="AR72" s="55">
        <v>171</v>
      </c>
      <c r="AS72" s="55">
        <v>167</v>
      </c>
      <c r="AT72" s="55"/>
      <c r="AU72" s="56">
        <v>166</v>
      </c>
      <c r="AV72" s="55">
        <v>87</v>
      </c>
      <c r="AW72" s="55">
        <v>79</v>
      </c>
      <c r="AX72" s="57"/>
      <c r="AY72" s="56">
        <v>24</v>
      </c>
      <c r="AZ72" s="55">
        <v>14</v>
      </c>
      <c r="BA72" s="55">
        <v>10</v>
      </c>
      <c r="BB72" s="57"/>
      <c r="BC72" s="56">
        <v>8</v>
      </c>
      <c r="BD72" s="55">
        <v>4</v>
      </c>
      <c r="BE72" s="55">
        <v>4</v>
      </c>
      <c r="BF72" s="57"/>
      <c r="BG72" s="56">
        <v>52</v>
      </c>
      <c r="BH72" s="55">
        <v>29</v>
      </c>
      <c r="BI72" s="55">
        <v>23</v>
      </c>
      <c r="BJ72" s="57"/>
      <c r="BK72" s="56">
        <v>9</v>
      </c>
      <c r="BL72" s="55">
        <v>5</v>
      </c>
      <c r="BM72" s="55">
        <v>4</v>
      </c>
      <c r="BN72" s="57"/>
      <c r="BO72" s="56">
        <v>18</v>
      </c>
      <c r="BP72" s="55">
        <v>12</v>
      </c>
      <c r="BQ72" s="55">
        <v>6</v>
      </c>
      <c r="BR72" s="57"/>
      <c r="BS72" s="56">
        <v>5</v>
      </c>
      <c r="BT72" s="55">
        <v>2</v>
      </c>
      <c r="BU72" s="55">
        <v>3</v>
      </c>
      <c r="BV72" s="57"/>
      <c r="BW72" s="56">
        <v>1</v>
      </c>
      <c r="BX72" s="55">
        <v>0</v>
      </c>
      <c r="BY72" s="55">
        <v>1</v>
      </c>
      <c r="BZ72" s="57"/>
      <c r="CA72" s="56">
        <v>12</v>
      </c>
      <c r="CB72" s="55">
        <v>7</v>
      </c>
      <c r="CC72" s="55">
        <v>5</v>
      </c>
      <c r="CD72" s="57"/>
      <c r="CE72" s="56">
        <f t="shared" si="89"/>
        <v>17</v>
      </c>
      <c r="CF72" s="10">
        <v>8</v>
      </c>
      <c r="CG72" s="10">
        <v>9</v>
      </c>
    </row>
    <row r="73" spans="2:85" ht="14.45">
      <c r="B73" s="9" t="s">
        <v>35</v>
      </c>
      <c r="C73" s="21">
        <v>14168</v>
      </c>
      <c r="D73" s="6">
        <v>7140</v>
      </c>
      <c r="E73" s="6">
        <v>7028</v>
      </c>
      <c r="F73" s="47">
        <f t="shared" si="72"/>
        <v>1.9608166224521741E-2</v>
      </c>
      <c r="G73" s="25">
        <f t="shared" si="73"/>
        <v>-1.9300587146490029E-2</v>
      </c>
      <c r="H73" s="36"/>
      <c r="I73" s="28">
        <f t="shared" si="85"/>
        <v>908</v>
      </c>
      <c r="J73" s="6">
        <f t="shared" si="74"/>
        <v>423</v>
      </c>
      <c r="K73" s="6">
        <f t="shared" si="75"/>
        <v>485</v>
      </c>
      <c r="L73" s="30">
        <f t="shared" si="76"/>
        <v>2.0426888159165539E-2</v>
      </c>
      <c r="M73" s="31">
        <f t="shared" si="77"/>
        <v>-2.3420900135213443E-2</v>
      </c>
      <c r="N73" s="36"/>
      <c r="O73" s="28">
        <f t="shared" si="86"/>
        <v>172</v>
      </c>
      <c r="P73" s="6">
        <f t="shared" si="87"/>
        <v>84</v>
      </c>
      <c r="Q73" s="6">
        <f t="shared" si="78"/>
        <v>88</v>
      </c>
      <c r="R73" s="30">
        <f t="shared" si="79"/>
        <v>2.0750988142292492E-2</v>
      </c>
      <c r="S73" s="31">
        <f t="shared" si="80"/>
        <v>-2.1739130434782608E-2</v>
      </c>
      <c r="T73" s="30"/>
      <c r="U73" s="28">
        <f t="shared" si="88"/>
        <v>44</v>
      </c>
      <c r="V73" s="6">
        <f t="shared" si="81"/>
        <v>26</v>
      </c>
      <c r="W73" s="6">
        <f t="shared" si="82"/>
        <v>18</v>
      </c>
      <c r="X73" s="30">
        <f t="shared" si="83"/>
        <v>2.4413145539906103E-2</v>
      </c>
      <c r="Y73" s="31">
        <f t="shared" si="84"/>
        <v>-1.6901408450704224E-2</v>
      </c>
      <c r="Z73" s="30"/>
      <c r="AA73" s="37">
        <v>57</v>
      </c>
      <c r="AB73" s="55">
        <v>29</v>
      </c>
      <c r="AC73" s="55">
        <v>28</v>
      </c>
      <c r="AD73" s="12"/>
      <c r="AE73" s="37">
        <v>24</v>
      </c>
      <c r="AF73" s="55">
        <v>12</v>
      </c>
      <c r="AG73" s="55">
        <v>12</v>
      </c>
      <c r="AH73" s="12"/>
      <c r="AI73" s="37">
        <v>29</v>
      </c>
      <c r="AJ73" s="55">
        <v>11</v>
      </c>
      <c r="AK73" s="55">
        <v>18</v>
      </c>
      <c r="AL73" s="57"/>
      <c r="AM73" s="56">
        <v>559</v>
      </c>
      <c r="AN73" s="55">
        <v>261</v>
      </c>
      <c r="AO73" s="55">
        <v>298</v>
      </c>
      <c r="AP73" s="57"/>
      <c r="AQ73" s="56">
        <v>239</v>
      </c>
      <c r="AR73" s="55">
        <v>110</v>
      </c>
      <c r="AS73" s="55">
        <v>129</v>
      </c>
      <c r="AT73" s="55"/>
      <c r="AU73" s="56">
        <v>129</v>
      </c>
      <c r="AV73" s="55">
        <v>65</v>
      </c>
      <c r="AW73" s="55">
        <v>64</v>
      </c>
      <c r="AX73" s="57"/>
      <c r="AY73" s="56">
        <v>20</v>
      </c>
      <c r="AZ73" s="55">
        <v>12</v>
      </c>
      <c r="BA73" s="55">
        <v>8</v>
      </c>
      <c r="BB73" s="57"/>
      <c r="BC73" s="56">
        <v>7</v>
      </c>
      <c r="BD73" s="55">
        <v>2</v>
      </c>
      <c r="BE73" s="55">
        <v>5</v>
      </c>
      <c r="BF73" s="57"/>
      <c r="BG73" s="56">
        <v>44</v>
      </c>
      <c r="BH73" s="55">
        <v>23</v>
      </c>
      <c r="BI73" s="55">
        <v>21</v>
      </c>
      <c r="BJ73" s="57"/>
      <c r="BK73" s="56">
        <v>4</v>
      </c>
      <c r="BL73" s="55">
        <v>3</v>
      </c>
      <c r="BM73" s="55">
        <v>1</v>
      </c>
      <c r="BN73" s="57"/>
      <c r="BO73" s="56">
        <v>6</v>
      </c>
      <c r="BP73" s="55">
        <v>5</v>
      </c>
      <c r="BQ73" s="55">
        <v>1</v>
      </c>
      <c r="BR73" s="57"/>
      <c r="BS73" s="56">
        <v>16</v>
      </c>
      <c r="BT73" s="55">
        <v>8</v>
      </c>
      <c r="BU73" s="55">
        <v>8</v>
      </c>
      <c r="BV73" s="57"/>
      <c r="BW73" s="56">
        <v>2</v>
      </c>
      <c r="BX73" s="55">
        <v>2</v>
      </c>
      <c r="BY73" s="55">
        <v>0</v>
      </c>
      <c r="BZ73" s="57"/>
      <c r="CA73" s="56">
        <v>3</v>
      </c>
      <c r="CB73" s="55">
        <v>1</v>
      </c>
      <c r="CC73" s="55">
        <v>2</v>
      </c>
      <c r="CD73" s="57"/>
      <c r="CE73" s="56">
        <f t="shared" si="89"/>
        <v>13</v>
      </c>
      <c r="CF73" s="10">
        <v>7</v>
      </c>
      <c r="CG73" s="10">
        <v>6</v>
      </c>
    </row>
    <row r="74" spans="2:85" ht="14.45">
      <c r="B74" s="9" t="s">
        <v>36</v>
      </c>
      <c r="C74" s="21">
        <v>9981</v>
      </c>
      <c r="D74" s="6">
        <v>4795</v>
      </c>
      <c r="E74" s="6">
        <v>5186</v>
      </c>
      <c r="F74" s="47">
        <f t="shared" si="72"/>
        <v>1.3168229278232739E-2</v>
      </c>
      <c r="G74" s="25">
        <f t="shared" si="73"/>
        <v>-1.4242009809575596E-2</v>
      </c>
      <c r="H74" s="36"/>
      <c r="I74" s="28">
        <f t="shared" si="85"/>
        <v>619</v>
      </c>
      <c r="J74" s="6">
        <f t="shared" si="74"/>
        <v>302</v>
      </c>
      <c r="K74" s="6">
        <f t="shared" si="75"/>
        <v>317</v>
      </c>
      <c r="L74" s="30">
        <f t="shared" si="76"/>
        <v>1.4583735754297856E-2</v>
      </c>
      <c r="M74" s="31">
        <f t="shared" si="77"/>
        <v>-1.5308093490438478E-2</v>
      </c>
      <c r="N74" s="36"/>
      <c r="O74" s="28">
        <f t="shared" si="86"/>
        <v>133</v>
      </c>
      <c r="P74" s="6">
        <f t="shared" si="87"/>
        <v>69</v>
      </c>
      <c r="Q74" s="6">
        <f t="shared" si="78"/>
        <v>64</v>
      </c>
      <c r="R74" s="30">
        <f t="shared" si="79"/>
        <v>1.7045454545454544E-2</v>
      </c>
      <c r="S74" s="31">
        <f t="shared" si="80"/>
        <v>-1.5810276679841896E-2</v>
      </c>
      <c r="T74" s="30"/>
      <c r="U74" s="28">
        <f t="shared" si="88"/>
        <v>46</v>
      </c>
      <c r="V74" s="6">
        <f t="shared" si="81"/>
        <v>32</v>
      </c>
      <c r="W74" s="6">
        <f t="shared" si="82"/>
        <v>14</v>
      </c>
      <c r="X74" s="30">
        <f t="shared" si="83"/>
        <v>3.0046948356807511E-2</v>
      </c>
      <c r="Y74" s="31">
        <f t="shared" si="84"/>
        <v>-1.3145539906103286E-2</v>
      </c>
      <c r="Z74" s="30"/>
      <c r="AA74" s="37">
        <v>25</v>
      </c>
      <c r="AB74" s="55">
        <v>14</v>
      </c>
      <c r="AC74" s="55">
        <v>11</v>
      </c>
      <c r="AD74" s="12"/>
      <c r="AE74" s="37">
        <v>5</v>
      </c>
      <c r="AF74" s="55">
        <v>3</v>
      </c>
      <c r="AG74" s="55">
        <v>2</v>
      </c>
      <c r="AH74" s="12"/>
      <c r="AI74" s="37">
        <v>15</v>
      </c>
      <c r="AJ74" s="55">
        <v>8</v>
      </c>
      <c r="AK74" s="55">
        <v>7</v>
      </c>
      <c r="AL74" s="57"/>
      <c r="AM74" s="56">
        <v>424</v>
      </c>
      <c r="AN74" s="55">
        <v>204</v>
      </c>
      <c r="AO74" s="55">
        <v>220</v>
      </c>
      <c r="AP74" s="57"/>
      <c r="AQ74" s="56">
        <v>150</v>
      </c>
      <c r="AR74" s="55">
        <v>73</v>
      </c>
      <c r="AS74" s="55">
        <v>77</v>
      </c>
      <c r="AT74" s="55"/>
      <c r="AU74" s="56">
        <v>105</v>
      </c>
      <c r="AV74" s="55">
        <v>55</v>
      </c>
      <c r="AW74" s="55">
        <v>50</v>
      </c>
      <c r="AX74" s="57"/>
      <c r="AY74" s="56">
        <v>5</v>
      </c>
      <c r="AZ74" s="55">
        <v>4</v>
      </c>
      <c r="BA74" s="55">
        <v>1</v>
      </c>
      <c r="BB74" s="57"/>
      <c r="BC74" s="56">
        <v>4</v>
      </c>
      <c r="BD74" s="55">
        <v>3</v>
      </c>
      <c r="BE74" s="55">
        <v>1</v>
      </c>
      <c r="BF74" s="57"/>
      <c r="BG74" s="56">
        <v>39</v>
      </c>
      <c r="BH74" s="55">
        <v>21</v>
      </c>
      <c r="BI74" s="55">
        <v>18</v>
      </c>
      <c r="BJ74" s="57"/>
      <c r="BK74" s="56">
        <v>1</v>
      </c>
      <c r="BL74" s="55">
        <v>1</v>
      </c>
      <c r="BM74" s="55">
        <v>0</v>
      </c>
      <c r="BN74" s="57"/>
      <c r="BO74" s="56">
        <v>4</v>
      </c>
      <c r="BP74" s="55">
        <v>1</v>
      </c>
      <c r="BQ74" s="55">
        <v>3</v>
      </c>
      <c r="BR74" s="57"/>
      <c r="BS74" s="56">
        <v>15</v>
      </c>
      <c r="BT74" s="55">
        <v>12</v>
      </c>
      <c r="BU74" s="55">
        <v>3</v>
      </c>
      <c r="BV74" s="57"/>
      <c r="BW74" s="56">
        <v>0</v>
      </c>
      <c r="BX74" s="55">
        <v>0</v>
      </c>
      <c r="BY74" s="55">
        <v>0</v>
      </c>
      <c r="BZ74" s="57"/>
      <c r="CA74" s="56">
        <v>4</v>
      </c>
      <c r="CB74" s="55">
        <v>3</v>
      </c>
      <c r="CC74" s="55">
        <v>1</v>
      </c>
      <c r="CD74" s="57"/>
      <c r="CE74" s="56">
        <f t="shared" si="89"/>
        <v>22</v>
      </c>
      <c r="CF74" s="10">
        <v>15</v>
      </c>
      <c r="CG74" s="10">
        <v>7</v>
      </c>
    </row>
    <row r="75" spans="2:85" ht="14.45">
      <c r="B75" s="9" t="s">
        <v>37</v>
      </c>
      <c r="C75" s="21">
        <v>6245</v>
      </c>
      <c r="D75" s="6">
        <v>2905</v>
      </c>
      <c r="E75" s="6">
        <v>3340</v>
      </c>
      <c r="F75" s="47">
        <f t="shared" si="72"/>
        <v>7.9778323364475719E-3</v>
      </c>
      <c r="G75" s="25">
        <f t="shared" si="73"/>
        <v>-9.1724475055886025E-3</v>
      </c>
      <c r="H75" s="36"/>
      <c r="I75" s="28">
        <f t="shared" si="85"/>
        <v>375</v>
      </c>
      <c r="J75" s="6">
        <f t="shared" si="74"/>
        <v>170</v>
      </c>
      <c r="K75" s="6">
        <f t="shared" si="75"/>
        <v>205</v>
      </c>
      <c r="L75" s="30">
        <f t="shared" si="76"/>
        <v>8.209387676260383E-3</v>
      </c>
      <c r="M75" s="31">
        <f t="shared" si="77"/>
        <v>-9.8995557272551667E-3</v>
      </c>
      <c r="N75" s="36"/>
      <c r="O75" s="28">
        <f t="shared" si="86"/>
        <v>84</v>
      </c>
      <c r="P75" s="6">
        <f t="shared" si="87"/>
        <v>43</v>
      </c>
      <c r="Q75" s="6">
        <f t="shared" si="78"/>
        <v>41</v>
      </c>
      <c r="R75" s="30">
        <f t="shared" si="79"/>
        <v>1.0622529644268774E-2</v>
      </c>
      <c r="S75" s="31">
        <f t="shared" si="80"/>
        <v>-1.0128458498023716E-2</v>
      </c>
      <c r="T75" s="30"/>
      <c r="U75" s="28">
        <f t="shared" si="88"/>
        <v>28</v>
      </c>
      <c r="V75" s="6">
        <f t="shared" si="81"/>
        <v>12</v>
      </c>
      <c r="W75" s="6">
        <f t="shared" si="82"/>
        <v>16</v>
      </c>
      <c r="X75" s="30">
        <f t="shared" si="83"/>
        <v>1.1267605633802818E-2</v>
      </c>
      <c r="Y75" s="31">
        <f t="shared" si="84"/>
        <v>-1.5023474178403756E-2</v>
      </c>
      <c r="Z75" s="30"/>
      <c r="AA75" s="37">
        <v>16</v>
      </c>
      <c r="AB75" s="55">
        <v>5</v>
      </c>
      <c r="AC75" s="55">
        <v>11</v>
      </c>
      <c r="AD75" s="12"/>
      <c r="AE75" s="37">
        <v>6</v>
      </c>
      <c r="AF75" s="55">
        <v>3</v>
      </c>
      <c r="AG75" s="55">
        <v>3</v>
      </c>
      <c r="AH75" s="12"/>
      <c r="AI75" s="37">
        <v>10</v>
      </c>
      <c r="AJ75" s="55">
        <v>8</v>
      </c>
      <c r="AK75" s="55">
        <v>2</v>
      </c>
      <c r="AL75" s="57"/>
      <c r="AM75" s="56">
        <v>223</v>
      </c>
      <c r="AN75" s="55">
        <v>101</v>
      </c>
      <c r="AO75" s="55">
        <v>122</v>
      </c>
      <c r="AP75" s="57"/>
      <c r="AQ75" s="56">
        <v>120</v>
      </c>
      <c r="AR75" s="55">
        <v>53</v>
      </c>
      <c r="AS75" s="55">
        <v>67</v>
      </c>
      <c r="AT75" s="55"/>
      <c r="AU75" s="56">
        <v>61</v>
      </c>
      <c r="AV75" s="55">
        <v>30</v>
      </c>
      <c r="AW75" s="55">
        <v>31</v>
      </c>
      <c r="AX75" s="57"/>
      <c r="AY75" s="56">
        <v>6</v>
      </c>
      <c r="AZ75" s="55">
        <v>2</v>
      </c>
      <c r="BA75" s="55">
        <v>4</v>
      </c>
      <c r="BB75" s="57"/>
      <c r="BC75" s="56">
        <v>3</v>
      </c>
      <c r="BD75" s="55">
        <v>1</v>
      </c>
      <c r="BE75" s="55">
        <v>2</v>
      </c>
      <c r="BF75" s="57"/>
      <c r="BG75" s="56">
        <v>30</v>
      </c>
      <c r="BH75" s="55">
        <v>16</v>
      </c>
      <c r="BI75" s="55">
        <v>14</v>
      </c>
      <c r="BJ75" s="57"/>
      <c r="BK75" s="56">
        <v>1</v>
      </c>
      <c r="BL75" s="55">
        <v>0</v>
      </c>
      <c r="BM75" s="55">
        <v>1</v>
      </c>
      <c r="BN75" s="57"/>
      <c r="BO75" s="56">
        <v>7</v>
      </c>
      <c r="BP75" s="55">
        <v>3</v>
      </c>
      <c r="BQ75" s="55">
        <v>4</v>
      </c>
      <c r="BR75" s="57"/>
      <c r="BS75" s="56">
        <v>8</v>
      </c>
      <c r="BT75" s="55">
        <v>3</v>
      </c>
      <c r="BU75" s="55">
        <v>5</v>
      </c>
      <c r="BV75" s="57"/>
      <c r="BW75" s="56">
        <v>0</v>
      </c>
      <c r="BX75" s="55">
        <v>0</v>
      </c>
      <c r="BY75" s="55">
        <v>0</v>
      </c>
      <c r="BZ75" s="57"/>
      <c r="CA75" s="56">
        <v>2</v>
      </c>
      <c r="CB75" s="55">
        <v>0</v>
      </c>
      <c r="CC75" s="55">
        <v>2</v>
      </c>
      <c r="CD75" s="57"/>
      <c r="CE75" s="56">
        <f t="shared" si="89"/>
        <v>10</v>
      </c>
      <c r="CF75" s="10">
        <v>6</v>
      </c>
      <c r="CG75" s="10">
        <v>4</v>
      </c>
    </row>
    <row r="76" spans="2:85" ht="14.45">
      <c r="B76" s="9" t="s">
        <v>38</v>
      </c>
      <c r="C76" s="21">
        <v>4072</v>
      </c>
      <c r="D76" s="6">
        <v>1729</v>
      </c>
      <c r="E76" s="6">
        <v>2343</v>
      </c>
      <c r="F76" s="47">
        <f t="shared" si="72"/>
        <v>4.7482520171145785E-3</v>
      </c>
      <c r="G76" s="25">
        <f t="shared" si="73"/>
        <v>-6.4344444627527225E-3</v>
      </c>
      <c r="H76" s="36"/>
      <c r="I76" s="28">
        <f t="shared" si="85"/>
        <v>251</v>
      </c>
      <c r="J76" s="6">
        <f t="shared" si="74"/>
        <v>113</v>
      </c>
      <c r="K76" s="6">
        <f t="shared" si="75"/>
        <v>138</v>
      </c>
      <c r="L76" s="30">
        <f t="shared" si="76"/>
        <v>5.4568282789260189E-3</v>
      </c>
      <c r="M76" s="31">
        <f t="shared" si="77"/>
        <v>-6.664091172493722E-3</v>
      </c>
      <c r="N76" s="36"/>
      <c r="O76" s="28">
        <f t="shared" si="86"/>
        <v>68</v>
      </c>
      <c r="P76" s="6">
        <f t="shared" si="87"/>
        <v>36</v>
      </c>
      <c r="Q76" s="6">
        <f t="shared" si="78"/>
        <v>32</v>
      </c>
      <c r="R76" s="30">
        <f t="shared" si="79"/>
        <v>8.8932806324110679E-3</v>
      </c>
      <c r="S76" s="31">
        <f t="shared" si="80"/>
        <v>-7.9051383399209481E-3</v>
      </c>
      <c r="T76" s="30"/>
      <c r="U76" s="28">
        <f t="shared" si="88"/>
        <v>18</v>
      </c>
      <c r="V76" s="6">
        <f t="shared" si="81"/>
        <v>8</v>
      </c>
      <c r="W76" s="6">
        <f t="shared" si="82"/>
        <v>10</v>
      </c>
      <c r="X76" s="30">
        <f t="shared" si="83"/>
        <v>7.5117370892018778E-3</v>
      </c>
      <c r="Y76" s="31">
        <f t="shared" si="84"/>
        <v>-9.3896713615023476E-3</v>
      </c>
      <c r="Z76" s="30"/>
      <c r="AA76" s="37">
        <v>13</v>
      </c>
      <c r="AB76" s="55">
        <v>7</v>
      </c>
      <c r="AC76" s="55">
        <v>6</v>
      </c>
      <c r="AD76" s="12"/>
      <c r="AE76" s="37">
        <v>0</v>
      </c>
      <c r="AF76" s="55">
        <v>0</v>
      </c>
      <c r="AG76" s="55">
        <v>0</v>
      </c>
      <c r="AH76" s="12"/>
      <c r="AI76" s="37">
        <v>4</v>
      </c>
      <c r="AJ76" s="55">
        <v>3</v>
      </c>
      <c r="AK76" s="55">
        <v>1</v>
      </c>
      <c r="AL76" s="57"/>
      <c r="AM76" s="56">
        <v>158</v>
      </c>
      <c r="AN76" s="55">
        <v>68</v>
      </c>
      <c r="AO76" s="55">
        <v>90</v>
      </c>
      <c r="AP76" s="57"/>
      <c r="AQ76" s="56">
        <v>76</v>
      </c>
      <c r="AR76" s="55">
        <v>35</v>
      </c>
      <c r="AS76" s="55">
        <v>41</v>
      </c>
      <c r="AT76" s="55"/>
      <c r="AU76" s="56">
        <v>59</v>
      </c>
      <c r="AV76" s="55">
        <v>30</v>
      </c>
      <c r="AW76" s="55">
        <v>29</v>
      </c>
      <c r="AX76" s="57"/>
      <c r="AY76" s="56">
        <v>5</v>
      </c>
      <c r="AZ76" s="55">
        <v>1</v>
      </c>
      <c r="BA76" s="55">
        <v>4</v>
      </c>
      <c r="BB76" s="57"/>
      <c r="BC76" s="56">
        <v>3</v>
      </c>
      <c r="BD76" s="55">
        <v>2</v>
      </c>
      <c r="BE76" s="55">
        <v>1</v>
      </c>
      <c r="BF76" s="57"/>
      <c r="BG76" s="56">
        <v>13</v>
      </c>
      <c r="BH76" s="55">
        <v>8</v>
      </c>
      <c r="BI76" s="55">
        <v>5</v>
      </c>
      <c r="BJ76" s="57"/>
      <c r="BK76" s="56">
        <v>1</v>
      </c>
      <c r="BL76" s="55">
        <v>0</v>
      </c>
      <c r="BM76" s="55">
        <v>1</v>
      </c>
      <c r="BN76" s="57"/>
      <c r="BO76" s="56">
        <v>4</v>
      </c>
      <c r="BP76" s="55">
        <v>3</v>
      </c>
      <c r="BQ76" s="55">
        <v>1</v>
      </c>
      <c r="BR76" s="57"/>
      <c r="BS76" s="56">
        <v>7</v>
      </c>
      <c r="BT76" s="55">
        <v>2</v>
      </c>
      <c r="BU76" s="55">
        <v>5</v>
      </c>
      <c r="BV76" s="57"/>
      <c r="BW76" s="56">
        <v>0</v>
      </c>
      <c r="BX76" s="55">
        <v>0</v>
      </c>
      <c r="BY76" s="55">
        <v>0</v>
      </c>
      <c r="BZ76" s="57"/>
      <c r="CA76" s="56">
        <v>0</v>
      </c>
      <c r="CB76" s="55">
        <v>0</v>
      </c>
      <c r="CC76" s="55">
        <v>0</v>
      </c>
      <c r="CD76" s="57"/>
      <c r="CE76" s="56">
        <f t="shared" si="89"/>
        <v>6</v>
      </c>
      <c r="CF76" s="10">
        <v>3</v>
      </c>
      <c r="CG76" s="10">
        <v>3</v>
      </c>
    </row>
    <row r="77" spans="2:85" ht="14.45">
      <c r="B77" s="9" t="s">
        <v>39</v>
      </c>
      <c r="C77" s="21">
        <v>2012</v>
      </c>
      <c r="D77" s="6">
        <v>718</v>
      </c>
      <c r="E77" s="6">
        <v>1294</v>
      </c>
      <c r="F77" s="47">
        <f t="shared" si="72"/>
        <v>1.9718015895247355E-3</v>
      </c>
      <c r="G77" s="25">
        <f t="shared" si="73"/>
        <v>-3.5536368479735484E-3</v>
      </c>
      <c r="H77" s="36"/>
      <c r="I77" s="28">
        <f t="shared" si="85"/>
        <v>118</v>
      </c>
      <c r="J77" s="6">
        <f t="shared" si="74"/>
        <v>52</v>
      </c>
      <c r="K77" s="6">
        <f t="shared" si="75"/>
        <v>66</v>
      </c>
      <c r="L77" s="30">
        <f t="shared" si="76"/>
        <v>2.511106818620823E-3</v>
      </c>
      <c r="M77" s="31">
        <f t="shared" si="77"/>
        <v>-3.1871740390187367E-3</v>
      </c>
      <c r="N77" s="36"/>
      <c r="O77" s="28">
        <f t="shared" si="86"/>
        <v>42</v>
      </c>
      <c r="P77" s="6">
        <f t="shared" si="87"/>
        <v>14</v>
      </c>
      <c r="Q77" s="6">
        <f t="shared" si="78"/>
        <v>28</v>
      </c>
      <c r="R77" s="30">
        <f t="shared" si="79"/>
        <v>3.458498023715415E-3</v>
      </c>
      <c r="S77" s="31">
        <f t="shared" si="80"/>
        <v>-6.91699604743083E-3</v>
      </c>
      <c r="T77" s="30"/>
      <c r="U77" s="28">
        <f t="shared" si="88"/>
        <v>7</v>
      </c>
      <c r="V77" s="6">
        <f t="shared" si="81"/>
        <v>4</v>
      </c>
      <c r="W77" s="6">
        <f t="shared" si="82"/>
        <v>3</v>
      </c>
      <c r="X77" s="30">
        <f t="shared" si="83"/>
        <v>3.7558685446009389E-3</v>
      </c>
      <c r="Y77" s="31">
        <f t="shared" si="84"/>
        <v>-2.8169014084507044E-3</v>
      </c>
      <c r="Z77" s="30"/>
      <c r="AA77" s="37">
        <v>3</v>
      </c>
      <c r="AB77" s="55">
        <v>2</v>
      </c>
      <c r="AC77" s="55">
        <v>1</v>
      </c>
      <c r="AD77" s="12"/>
      <c r="AE77" s="37">
        <v>1</v>
      </c>
      <c r="AF77" s="55">
        <v>0</v>
      </c>
      <c r="AG77" s="55">
        <v>1</v>
      </c>
      <c r="AH77" s="12"/>
      <c r="AI77" s="37">
        <v>2</v>
      </c>
      <c r="AJ77" s="55">
        <v>2</v>
      </c>
      <c r="AK77" s="55">
        <v>0</v>
      </c>
      <c r="AL77" s="57"/>
      <c r="AM77" s="56">
        <v>77</v>
      </c>
      <c r="AN77" s="55">
        <v>31</v>
      </c>
      <c r="AO77" s="55">
        <v>46</v>
      </c>
      <c r="AP77" s="57"/>
      <c r="AQ77" s="56">
        <v>35</v>
      </c>
      <c r="AR77" s="55">
        <v>17</v>
      </c>
      <c r="AS77" s="55">
        <v>18</v>
      </c>
      <c r="AT77" s="55"/>
      <c r="AU77" s="56">
        <v>32</v>
      </c>
      <c r="AV77" s="55">
        <v>12</v>
      </c>
      <c r="AW77" s="55">
        <v>20</v>
      </c>
      <c r="AX77" s="57"/>
      <c r="AY77" s="56">
        <v>2</v>
      </c>
      <c r="AZ77" s="55">
        <v>1</v>
      </c>
      <c r="BA77" s="55">
        <v>1</v>
      </c>
      <c r="BB77" s="57"/>
      <c r="BC77" s="56">
        <v>1</v>
      </c>
      <c r="BD77" s="55">
        <v>0</v>
      </c>
      <c r="BE77" s="55">
        <v>1</v>
      </c>
      <c r="BF77" s="57"/>
      <c r="BG77" s="56">
        <v>12</v>
      </c>
      <c r="BH77" s="55">
        <v>3</v>
      </c>
      <c r="BI77" s="55">
        <v>9</v>
      </c>
      <c r="BJ77" s="57"/>
      <c r="BK77" s="56">
        <v>0</v>
      </c>
      <c r="BL77" s="55">
        <v>0</v>
      </c>
      <c r="BM77" s="55">
        <v>0</v>
      </c>
      <c r="BN77" s="57"/>
      <c r="BO77" s="56">
        <v>4</v>
      </c>
      <c r="BP77" s="55">
        <v>1</v>
      </c>
      <c r="BQ77" s="55">
        <v>3</v>
      </c>
      <c r="BR77" s="57"/>
      <c r="BS77" s="56">
        <v>1</v>
      </c>
      <c r="BT77" s="55">
        <v>1</v>
      </c>
      <c r="BU77" s="55">
        <v>0</v>
      </c>
      <c r="BV77" s="57"/>
      <c r="BW77" s="56">
        <v>0</v>
      </c>
      <c r="BX77" s="55">
        <v>0</v>
      </c>
      <c r="BY77" s="55">
        <v>0</v>
      </c>
      <c r="BZ77" s="57"/>
      <c r="CA77" s="56">
        <v>1</v>
      </c>
      <c r="CB77" s="55">
        <v>1</v>
      </c>
      <c r="CC77" s="55">
        <v>0</v>
      </c>
      <c r="CD77" s="57"/>
      <c r="CE77" s="56">
        <f t="shared" si="89"/>
        <v>1</v>
      </c>
      <c r="CF77" s="10">
        <v>1</v>
      </c>
      <c r="CG77" s="10">
        <v>0</v>
      </c>
    </row>
    <row r="78" spans="2:85" ht="14.45">
      <c r="B78" s="9" t="s">
        <v>40</v>
      </c>
      <c r="C78" s="21">
        <v>423</v>
      </c>
      <c r="D78" s="6">
        <v>130</v>
      </c>
      <c r="E78" s="6">
        <v>293</v>
      </c>
      <c r="F78" s="47">
        <f t="shared" si="72"/>
        <v>3.5701142985823902E-4</v>
      </c>
      <c r="G78" s="25">
        <f t="shared" si="73"/>
        <v>-8.0464883806510791E-4</v>
      </c>
      <c r="H78" s="36"/>
      <c r="I78" s="28">
        <f t="shared" si="85"/>
        <v>20</v>
      </c>
      <c r="J78" s="6">
        <f t="shared" si="74"/>
        <v>3</v>
      </c>
      <c r="K78" s="6">
        <f t="shared" si="75"/>
        <v>17</v>
      </c>
      <c r="L78" s="30">
        <f t="shared" si="76"/>
        <v>1.4487154722812439E-4</v>
      </c>
      <c r="M78" s="31">
        <f t="shared" si="77"/>
        <v>-8.2093876762603826E-4</v>
      </c>
      <c r="N78" s="36"/>
      <c r="O78" s="28">
        <f t="shared" si="86"/>
        <v>5</v>
      </c>
      <c r="P78" s="6">
        <f t="shared" si="87"/>
        <v>3</v>
      </c>
      <c r="Q78" s="6">
        <f t="shared" si="78"/>
        <v>2</v>
      </c>
      <c r="R78" s="30">
        <f t="shared" si="79"/>
        <v>7.4110671936758888E-4</v>
      </c>
      <c r="S78" s="31">
        <f t="shared" si="80"/>
        <v>-4.9407114624505926E-4</v>
      </c>
      <c r="T78" s="30"/>
      <c r="U78" s="28">
        <f t="shared" si="88"/>
        <v>3</v>
      </c>
      <c r="V78" s="6">
        <f t="shared" si="81"/>
        <v>2</v>
      </c>
      <c r="W78" s="6">
        <f t="shared" si="82"/>
        <v>1</v>
      </c>
      <c r="X78" s="30">
        <f t="shared" si="83"/>
        <v>1.8779342723004694E-3</v>
      </c>
      <c r="Y78" s="31">
        <f t="shared" si="84"/>
        <v>-9.3896713615023472E-4</v>
      </c>
      <c r="Z78" s="30"/>
      <c r="AA78" s="37">
        <v>0</v>
      </c>
      <c r="AB78" s="55">
        <v>0</v>
      </c>
      <c r="AC78" s="55">
        <v>0</v>
      </c>
      <c r="AD78" s="12"/>
      <c r="AE78" s="37">
        <v>0</v>
      </c>
      <c r="AF78" s="55">
        <v>0</v>
      </c>
      <c r="AG78" s="55">
        <v>0</v>
      </c>
      <c r="AH78" s="12"/>
      <c r="AI78" s="37">
        <v>0</v>
      </c>
      <c r="AJ78" s="55">
        <v>0</v>
      </c>
      <c r="AK78" s="55">
        <v>0</v>
      </c>
      <c r="AL78" s="57"/>
      <c r="AM78" s="56">
        <v>17</v>
      </c>
      <c r="AN78" s="55">
        <v>3</v>
      </c>
      <c r="AO78" s="55">
        <v>14</v>
      </c>
      <c r="AP78" s="57"/>
      <c r="AQ78" s="56">
        <v>3</v>
      </c>
      <c r="AR78" s="55">
        <v>0</v>
      </c>
      <c r="AS78" s="55">
        <v>3</v>
      </c>
      <c r="AT78" s="55"/>
      <c r="AU78" s="56">
        <v>7</v>
      </c>
      <c r="AV78" s="55">
        <v>4</v>
      </c>
      <c r="AW78" s="55">
        <v>3</v>
      </c>
      <c r="AX78" s="57"/>
      <c r="AY78" s="56">
        <v>0</v>
      </c>
      <c r="AZ78" s="55">
        <v>0</v>
      </c>
      <c r="BA78" s="55">
        <v>0</v>
      </c>
      <c r="BB78" s="57"/>
      <c r="BC78" s="56">
        <v>0</v>
      </c>
      <c r="BD78" s="55">
        <v>0</v>
      </c>
      <c r="BE78" s="55">
        <v>0</v>
      </c>
      <c r="BF78" s="57"/>
      <c r="BG78" s="56">
        <v>1</v>
      </c>
      <c r="BH78" s="55">
        <v>1</v>
      </c>
      <c r="BI78" s="55">
        <v>0</v>
      </c>
      <c r="BJ78" s="57"/>
      <c r="BK78" s="56">
        <v>1</v>
      </c>
      <c r="BL78" s="55">
        <v>1</v>
      </c>
      <c r="BM78" s="55">
        <v>0</v>
      </c>
      <c r="BN78" s="57"/>
      <c r="BO78" s="56">
        <v>2</v>
      </c>
      <c r="BP78" s="55">
        <v>1</v>
      </c>
      <c r="BQ78" s="55">
        <v>1</v>
      </c>
      <c r="BR78" s="57"/>
      <c r="BS78" s="56">
        <v>0</v>
      </c>
      <c r="BT78" s="55">
        <v>0</v>
      </c>
      <c r="BU78" s="55">
        <v>0</v>
      </c>
      <c r="BV78" s="57"/>
      <c r="BW78" s="56">
        <v>0</v>
      </c>
      <c r="BX78" s="55">
        <v>0</v>
      </c>
      <c r="BY78" s="55">
        <v>0</v>
      </c>
      <c r="BZ78" s="57"/>
      <c r="CA78" s="56">
        <v>0</v>
      </c>
      <c r="CB78" s="55">
        <v>0</v>
      </c>
      <c r="CC78" s="55">
        <v>0</v>
      </c>
      <c r="CD78" s="57"/>
      <c r="CE78" s="56">
        <f t="shared" si="89"/>
        <v>0</v>
      </c>
      <c r="CF78" s="10">
        <v>0</v>
      </c>
      <c r="CG78" s="10">
        <v>0</v>
      </c>
    </row>
    <row r="79" spans="2:85" ht="14.45">
      <c r="B79" s="1" t="s">
        <v>41</v>
      </c>
      <c r="C79" s="22">
        <v>43</v>
      </c>
      <c r="D79" s="23">
        <v>7</v>
      </c>
      <c r="E79" s="23">
        <v>36</v>
      </c>
      <c r="F79" s="48">
        <f t="shared" si="72"/>
        <v>1.9223692376982101E-5</v>
      </c>
      <c r="G79" s="43">
        <f t="shared" si="73"/>
        <v>-9.8864703653050805E-5</v>
      </c>
      <c r="H79" s="36"/>
      <c r="I79" s="29">
        <f t="shared" si="85"/>
        <v>1</v>
      </c>
      <c r="J79" s="23">
        <f t="shared" si="74"/>
        <v>0</v>
      </c>
      <c r="K79" s="23">
        <f t="shared" si="75"/>
        <v>1</v>
      </c>
      <c r="L79" s="32">
        <f t="shared" si="76"/>
        <v>0</v>
      </c>
      <c r="M79" s="33">
        <f t="shared" si="77"/>
        <v>-4.829051574270813E-5</v>
      </c>
      <c r="N79" s="36"/>
      <c r="O79" s="29">
        <f t="shared" si="86"/>
        <v>1</v>
      </c>
      <c r="P79" s="23">
        <f t="shared" si="87"/>
        <v>0</v>
      </c>
      <c r="Q79" s="23">
        <f t="shared" si="78"/>
        <v>1</v>
      </c>
      <c r="R79" s="32">
        <f t="shared" si="79"/>
        <v>0</v>
      </c>
      <c r="S79" s="33">
        <f t="shared" si="80"/>
        <v>-2.4703557312252963E-4</v>
      </c>
      <c r="T79" s="30"/>
      <c r="U79" s="29">
        <f t="shared" si="88"/>
        <v>0</v>
      </c>
      <c r="V79" s="23">
        <f t="shared" si="81"/>
        <v>0</v>
      </c>
      <c r="W79" s="23">
        <f t="shared" si="82"/>
        <v>0</v>
      </c>
      <c r="X79" s="32">
        <f>V79/$U$105*-1</f>
        <v>0</v>
      </c>
      <c r="Y79" s="33">
        <f t="shared" si="84"/>
        <v>0</v>
      </c>
      <c r="Z79" s="30"/>
      <c r="AA79" s="37">
        <v>0</v>
      </c>
      <c r="AB79" s="55">
        <v>0</v>
      </c>
      <c r="AC79" s="55">
        <v>0</v>
      </c>
      <c r="AD79" s="12"/>
      <c r="AE79" s="37">
        <v>0</v>
      </c>
      <c r="AF79" s="55">
        <v>0</v>
      </c>
      <c r="AG79" s="55">
        <v>0</v>
      </c>
      <c r="AH79" s="12"/>
      <c r="AI79" s="37">
        <v>0</v>
      </c>
      <c r="AJ79" s="55">
        <v>0</v>
      </c>
      <c r="AK79" s="55">
        <v>0</v>
      </c>
      <c r="AL79" s="57"/>
      <c r="AM79" s="56">
        <v>1</v>
      </c>
      <c r="AN79" s="55">
        <v>0</v>
      </c>
      <c r="AO79" s="55">
        <v>1</v>
      </c>
      <c r="AP79" s="57"/>
      <c r="AQ79" s="56">
        <v>0</v>
      </c>
      <c r="AR79" s="55">
        <v>0</v>
      </c>
      <c r="AS79" s="55">
        <v>0</v>
      </c>
      <c r="AT79" s="55"/>
      <c r="AU79" s="56">
        <v>1</v>
      </c>
      <c r="AV79" s="55">
        <v>0</v>
      </c>
      <c r="AW79" s="55">
        <v>1</v>
      </c>
      <c r="AX79" s="57"/>
      <c r="AY79" s="56">
        <v>0</v>
      </c>
      <c r="AZ79" s="55">
        <v>0</v>
      </c>
      <c r="BA79" s="55">
        <v>0</v>
      </c>
      <c r="BB79" s="57"/>
      <c r="BC79" s="56">
        <v>0</v>
      </c>
      <c r="BD79" s="55">
        <v>0</v>
      </c>
      <c r="BE79" s="55">
        <v>0</v>
      </c>
      <c r="BF79" s="57"/>
      <c r="BG79" s="56">
        <v>0</v>
      </c>
      <c r="BH79" s="55">
        <v>0</v>
      </c>
      <c r="BI79" s="55">
        <v>0</v>
      </c>
      <c r="BJ79" s="57"/>
      <c r="BK79" s="56">
        <v>0</v>
      </c>
      <c r="BL79" s="55">
        <v>0</v>
      </c>
      <c r="BM79" s="55">
        <v>0</v>
      </c>
      <c r="BN79" s="57"/>
      <c r="BO79" s="56">
        <v>0</v>
      </c>
      <c r="BP79" s="55">
        <v>0</v>
      </c>
      <c r="BQ79" s="55">
        <v>0</v>
      </c>
      <c r="BR79" s="57"/>
      <c r="BS79" s="56">
        <v>0</v>
      </c>
      <c r="BT79" s="55">
        <v>0</v>
      </c>
      <c r="BU79" s="55">
        <v>0</v>
      </c>
      <c r="BV79" s="57"/>
      <c r="BW79" s="56">
        <v>0</v>
      </c>
      <c r="BX79" s="55">
        <v>0</v>
      </c>
      <c r="BY79" s="55">
        <v>0</v>
      </c>
      <c r="BZ79" s="57"/>
      <c r="CA79" s="56">
        <v>0</v>
      </c>
      <c r="CB79" s="55">
        <v>0</v>
      </c>
      <c r="CC79" s="55">
        <v>0</v>
      </c>
      <c r="CD79" s="57"/>
      <c r="CE79" s="56">
        <f t="shared" si="89"/>
        <v>0</v>
      </c>
      <c r="CF79" s="10">
        <v>0</v>
      </c>
      <c r="CG79" s="10">
        <v>0</v>
      </c>
    </row>
    <row r="80" spans="2:85" ht="15" thickBot="1">
      <c r="C80" s="42">
        <f>SUM(C59:C79)</f>
        <v>368792</v>
      </c>
      <c r="D80" s="42">
        <f t="shared" ref="D80:E80" si="90">SUM(D59:D79)</f>
        <v>189043</v>
      </c>
      <c r="E80" s="42">
        <f t="shared" si="90"/>
        <v>179749</v>
      </c>
      <c r="F80" s="6"/>
      <c r="G80" s="6"/>
      <c r="H80" s="6"/>
      <c r="I80" s="42">
        <f>SUM(I59:I79)</f>
        <v>20894</v>
      </c>
      <c r="J80" s="42">
        <f t="shared" ref="J80:K80" si="91">SUM(J59:J79)</f>
        <v>10451</v>
      </c>
      <c r="K80" s="42">
        <f t="shared" si="91"/>
        <v>10443</v>
      </c>
      <c r="L80" s="10"/>
      <c r="M80" s="10"/>
      <c r="N80" s="6"/>
      <c r="O80" s="39">
        <f>SUM(O59:O79)</f>
        <v>3909</v>
      </c>
      <c r="P80" s="39">
        <f t="shared" ref="P80:Q80" si="92">SUM(P59:P79)</f>
        <v>2059</v>
      </c>
      <c r="Q80" s="39">
        <f t="shared" si="92"/>
        <v>1850</v>
      </c>
      <c r="R80" s="6"/>
      <c r="S80" s="1"/>
      <c r="T80" s="1"/>
      <c r="U80" s="45">
        <f>SUM(U59:U79)</f>
        <v>1076</v>
      </c>
      <c r="V80" s="45">
        <f t="shared" ref="V80:W80" si="93">SUM(V59:V79)</f>
        <v>586</v>
      </c>
      <c r="W80" s="45">
        <f t="shared" si="93"/>
        <v>490</v>
      </c>
      <c r="X80" s="1"/>
      <c r="Y80" s="1"/>
      <c r="AB80" s="8"/>
      <c r="AC80" s="8"/>
      <c r="AD80" s="9"/>
      <c r="AE80" s="8"/>
      <c r="AF80" s="8"/>
      <c r="AG80" s="8"/>
      <c r="AH80" s="9"/>
      <c r="AI80" s="8"/>
      <c r="BB80" s="7"/>
      <c r="BD80" s="7"/>
      <c r="BE80" s="7"/>
      <c r="BH80" s="9"/>
      <c r="BI80" s="8"/>
      <c r="BJ80" s="9"/>
      <c r="BK80" s="8"/>
      <c r="BN80" s="9"/>
      <c r="BO80" s="8"/>
      <c r="BP80" s="9"/>
      <c r="BT80" s="9"/>
      <c r="BU80" s="8"/>
      <c r="BV80" s="9"/>
      <c r="BZ80" s="9"/>
      <c r="CA80" s="8"/>
      <c r="CB80" s="9"/>
    </row>
    <row r="81" spans="1:85" ht="15" thickTop="1">
      <c r="AB81" s="8"/>
      <c r="AC81" s="8"/>
      <c r="AD81" s="9"/>
      <c r="AE81" s="8"/>
      <c r="AF81" s="8"/>
      <c r="AG81" s="8"/>
      <c r="AH81" s="9"/>
      <c r="AI81" s="8"/>
      <c r="BB81" s="7"/>
      <c r="BD81" s="7"/>
      <c r="BE81" s="7"/>
      <c r="BH81" s="9"/>
      <c r="BI81" s="8"/>
      <c r="BJ81" s="9"/>
      <c r="BK81" s="8"/>
      <c r="BN81" s="9"/>
      <c r="BO81" s="8"/>
      <c r="BP81" s="9"/>
      <c r="BT81" s="9"/>
      <c r="BU81" s="8"/>
      <c r="BV81" s="9"/>
      <c r="BZ81" s="9"/>
      <c r="CA81" s="8"/>
      <c r="CB81" s="9"/>
    </row>
    <row r="82" spans="1:85" ht="14.45">
      <c r="A82" s="7">
        <v>2020</v>
      </c>
      <c r="B82" s="8"/>
      <c r="C82" s="66" t="s">
        <v>17</v>
      </c>
      <c r="D82" s="67"/>
      <c r="E82" s="67"/>
      <c r="F82" s="67"/>
      <c r="G82" s="68"/>
      <c r="H82" s="34"/>
      <c r="I82" s="69" t="s">
        <v>60</v>
      </c>
      <c r="J82" s="70"/>
      <c r="K82" s="70"/>
      <c r="L82" s="70"/>
      <c r="M82" s="71"/>
      <c r="N82" s="34"/>
      <c r="O82" s="69" t="s">
        <v>49</v>
      </c>
      <c r="P82" s="70"/>
      <c r="Q82" s="70"/>
      <c r="R82" s="70"/>
      <c r="S82" s="71"/>
      <c r="T82" s="18"/>
      <c r="U82" s="69" t="s">
        <v>61</v>
      </c>
      <c r="V82" s="70"/>
      <c r="W82" s="70"/>
      <c r="X82" s="70"/>
      <c r="Y82" s="71"/>
      <c r="Z82" s="18"/>
      <c r="AA82" s="1" t="s">
        <v>44</v>
      </c>
      <c r="AE82" s="64" t="s">
        <v>45</v>
      </c>
      <c r="AF82" s="64"/>
      <c r="AG82" s="64"/>
      <c r="AI82" s="64" t="s">
        <v>46</v>
      </c>
      <c r="AJ82" s="64"/>
      <c r="AK82" s="64"/>
      <c r="AM82" s="65" t="s">
        <v>47</v>
      </c>
      <c r="AN82" s="65"/>
      <c r="AO82" s="65"/>
      <c r="AQ82" s="65" t="s">
        <v>48</v>
      </c>
      <c r="AR82" s="65"/>
      <c r="AS82" s="65"/>
      <c r="AT82" s="18"/>
      <c r="AU82" s="64" t="s">
        <v>50</v>
      </c>
      <c r="AV82" s="64"/>
      <c r="AW82" s="64"/>
      <c r="AY82" s="64" t="s">
        <v>51</v>
      </c>
      <c r="AZ82" s="64"/>
      <c r="BA82" s="64"/>
      <c r="BC82" s="65" t="s">
        <v>52</v>
      </c>
      <c r="BD82" s="65"/>
      <c r="BE82" s="65"/>
      <c r="BG82" s="65" t="s">
        <v>53</v>
      </c>
      <c r="BH82" s="65"/>
      <c r="BI82" s="65"/>
      <c r="BK82" s="65" t="s">
        <v>54</v>
      </c>
      <c r="BL82" s="65"/>
      <c r="BM82" s="65"/>
      <c r="BO82" s="65" t="s">
        <v>55</v>
      </c>
      <c r="BP82" s="65"/>
      <c r="BQ82" s="65"/>
      <c r="BS82" s="65" t="s">
        <v>56</v>
      </c>
      <c r="BT82" s="65"/>
      <c r="BU82" s="65"/>
      <c r="BW82" s="65" t="s">
        <v>57</v>
      </c>
      <c r="BX82" s="65"/>
      <c r="BY82" s="65"/>
      <c r="CA82" s="65" t="s">
        <v>58</v>
      </c>
      <c r="CB82" s="65"/>
      <c r="CC82" s="65"/>
      <c r="CE82" s="65" t="s">
        <v>59</v>
      </c>
      <c r="CF82" s="65"/>
      <c r="CG82" s="65"/>
    </row>
    <row r="83" spans="1:85" ht="14.45">
      <c r="B83" s="8"/>
      <c r="C83" s="40" t="s">
        <v>62</v>
      </c>
      <c r="D83" s="17" t="s">
        <v>18</v>
      </c>
      <c r="E83" s="17" t="s">
        <v>19</v>
      </c>
      <c r="F83" s="17" t="s">
        <v>63</v>
      </c>
      <c r="G83" s="41" t="s">
        <v>64</v>
      </c>
      <c r="H83" s="35"/>
      <c r="I83" s="40" t="s">
        <v>62</v>
      </c>
      <c r="J83" s="17" t="s">
        <v>18</v>
      </c>
      <c r="K83" s="17" t="s">
        <v>19</v>
      </c>
      <c r="L83" s="17" t="s">
        <v>63</v>
      </c>
      <c r="M83" s="41" t="s">
        <v>64</v>
      </c>
      <c r="N83" s="35"/>
      <c r="O83" s="40" t="s">
        <v>62</v>
      </c>
      <c r="P83" s="17" t="s">
        <v>18</v>
      </c>
      <c r="Q83" s="17" t="s">
        <v>19</v>
      </c>
      <c r="R83" s="17" t="s">
        <v>63</v>
      </c>
      <c r="S83" s="41" t="s">
        <v>64</v>
      </c>
      <c r="T83" s="35"/>
      <c r="U83" s="40" t="s">
        <v>62</v>
      </c>
      <c r="V83" s="17" t="s">
        <v>18</v>
      </c>
      <c r="W83" s="17" t="s">
        <v>19</v>
      </c>
      <c r="X83" s="17" t="s">
        <v>63</v>
      </c>
      <c r="Y83" s="41" t="s">
        <v>64</v>
      </c>
      <c r="Z83" s="35"/>
      <c r="AA83" s="35" t="s">
        <v>62</v>
      </c>
      <c r="AB83" s="1" t="s">
        <v>18</v>
      </c>
      <c r="AC83" s="1" t="s">
        <v>19</v>
      </c>
      <c r="AD83" s="9"/>
      <c r="AE83" s="35" t="s">
        <v>62</v>
      </c>
      <c r="AF83" s="9" t="s">
        <v>18</v>
      </c>
      <c r="AG83" s="9" t="s">
        <v>19</v>
      </c>
      <c r="AH83" s="9"/>
      <c r="AI83" s="9" t="s">
        <v>62</v>
      </c>
      <c r="AJ83" s="9" t="s">
        <v>18</v>
      </c>
      <c r="AK83" s="9" t="s">
        <v>19</v>
      </c>
      <c r="AM83" s="9" t="s">
        <v>62</v>
      </c>
      <c r="AN83" s="1" t="s">
        <v>18</v>
      </c>
      <c r="AO83" s="1" t="s">
        <v>19</v>
      </c>
      <c r="AQ83" s="1" t="s">
        <v>62</v>
      </c>
      <c r="AR83" s="1" t="s">
        <v>18</v>
      </c>
      <c r="AS83" s="1" t="s">
        <v>19</v>
      </c>
      <c r="AT83" s="1"/>
      <c r="AU83" s="1" t="s">
        <v>62</v>
      </c>
      <c r="AV83" s="9" t="s">
        <v>18</v>
      </c>
      <c r="AW83" s="9" t="s">
        <v>19</v>
      </c>
      <c r="AY83" s="9" t="s">
        <v>62</v>
      </c>
      <c r="AZ83" s="9" t="s">
        <v>18</v>
      </c>
      <c r="BA83" s="9" t="s">
        <v>19</v>
      </c>
      <c r="BC83" s="9" t="s">
        <v>62</v>
      </c>
      <c r="BD83" s="9" t="s">
        <v>18</v>
      </c>
      <c r="BE83" s="9" t="s">
        <v>19</v>
      </c>
      <c r="BG83" s="9" t="s">
        <v>62</v>
      </c>
      <c r="BH83" s="9" t="s">
        <v>18</v>
      </c>
      <c r="BI83" s="9" t="s">
        <v>19</v>
      </c>
      <c r="BK83" s="9" t="s">
        <v>62</v>
      </c>
      <c r="BL83" s="9" t="s">
        <v>18</v>
      </c>
      <c r="BM83" s="9" t="s">
        <v>19</v>
      </c>
      <c r="BO83" s="9" t="s">
        <v>62</v>
      </c>
      <c r="BP83" s="9" t="s">
        <v>18</v>
      </c>
      <c r="BQ83" s="9" t="s">
        <v>19</v>
      </c>
      <c r="BS83" s="9" t="s">
        <v>62</v>
      </c>
      <c r="BT83" s="9" t="s">
        <v>18</v>
      </c>
      <c r="BU83" s="9" t="s">
        <v>19</v>
      </c>
      <c r="BW83" s="9" t="s">
        <v>62</v>
      </c>
      <c r="BX83" s="9" t="s">
        <v>18</v>
      </c>
      <c r="BY83" s="9" t="s">
        <v>19</v>
      </c>
      <c r="CA83" s="9" t="s">
        <v>62</v>
      </c>
      <c r="CB83" s="9" t="s">
        <v>18</v>
      </c>
      <c r="CC83" s="9" t="s">
        <v>19</v>
      </c>
      <c r="CE83" s="9" t="s">
        <v>62</v>
      </c>
      <c r="CF83" s="9" t="s">
        <v>18</v>
      </c>
      <c r="CG83" s="9" t="s">
        <v>19</v>
      </c>
    </row>
    <row r="84" spans="1:85" ht="14.45">
      <c r="B84" s="9" t="s">
        <v>21</v>
      </c>
      <c r="C84" s="21">
        <f>SUM(D84:E84)</f>
        <v>21362</v>
      </c>
      <c r="D84" s="6">
        <v>11029</v>
      </c>
      <c r="E84" s="6">
        <v>10333</v>
      </c>
      <c r="F84" s="47">
        <f>D84/$C$105</f>
        <v>3.0288300460819369E-2</v>
      </c>
      <c r="G84" s="25">
        <f>E84/$C$105*-1</f>
        <v>-2.837691619019372E-2</v>
      </c>
      <c r="H84" s="36"/>
      <c r="I84" s="28">
        <f>AA84+AE84+AI84+AM84+AQ84</f>
        <v>1193</v>
      </c>
      <c r="J84" s="6">
        <f t="shared" ref="J84:K84" si="94">AB84+AF84+AJ84+AN84+AR84</f>
        <v>616</v>
      </c>
      <c r="K84" s="6">
        <f t="shared" si="94"/>
        <v>577</v>
      </c>
      <c r="L84" s="30">
        <f>J84/$I$105</f>
        <v>2.9746957697508208E-2</v>
      </c>
      <c r="M84" s="31">
        <f>K84/$I$105*-1</f>
        <v>-2.7863627583542591E-2</v>
      </c>
      <c r="N84" s="36"/>
      <c r="O84" s="28">
        <f>AU84+BG84+BC84+AY84-BK84-BO84-BS84-BW84</f>
        <v>205</v>
      </c>
      <c r="P84" s="6">
        <f t="shared" ref="P84:Q84" si="95">AV84+BH84+BD84+AZ84-BL84-BP84-BT84-BX84</f>
        <v>109</v>
      </c>
      <c r="Q84" s="6">
        <f t="shared" si="95"/>
        <v>96</v>
      </c>
      <c r="R84" s="30">
        <f>P84/$O$105</f>
        <v>2.6926877470355732E-2</v>
      </c>
      <c r="S84" s="31">
        <f>Q84/$O$105*-1</f>
        <v>-2.3715415019762844E-2</v>
      </c>
      <c r="T84" s="30"/>
      <c r="U84" s="28">
        <f>BK84+BO84+BS84+BW84+CA84+CE84</f>
        <v>51</v>
      </c>
      <c r="V84" s="6">
        <f t="shared" ref="V84:W84" si="96">BL84+BP84+BT84+BX84+CB84+CF84</f>
        <v>23</v>
      </c>
      <c r="W84" s="6">
        <f t="shared" si="96"/>
        <v>28</v>
      </c>
      <c r="X84" s="30">
        <f>V84/$U$105</f>
        <v>2.1596244131455399E-2</v>
      </c>
      <c r="Y84" s="31">
        <f>W84/$U$105*-1</f>
        <v>-2.6291079812206571E-2</v>
      </c>
      <c r="Z84" s="30"/>
      <c r="AA84" s="6">
        <f>SUM(AB84:AC84)</f>
        <v>66</v>
      </c>
      <c r="AB84" s="6">
        <v>28</v>
      </c>
      <c r="AC84" s="6">
        <v>38</v>
      </c>
      <c r="AD84" s="9"/>
      <c r="AE84" s="37">
        <f>SUM(AF84:AG84)</f>
        <v>35</v>
      </c>
      <c r="AF84" s="10">
        <v>18</v>
      </c>
      <c r="AG84" s="10">
        <v>17</v>
      </c>
      <c r="AH84" s="9"/>
      <c r="AI84" s="6">
        <f>SUM(AJ84:AK84)</f>
        <v>19</v>
      </c>
      <c r="AJ84" s="10">
        <v>10</v>
      </c>
      <c r="AK84" s="10">
        <v>9</v>
      </c>
      <c r="AM84" s="6">
        <f>SUM(AN84:AO84)</f>
        <v>635</v>
      </c>
      <c r="AN84" s="6">
        <v>329</v>
      </c>
      <c r="AO84" s="6">
        <v>306</v>
      </c>
      <c r="AQ84" s="6">
        <f>SUM(AR84:AS84)</f>
        <v>438</v>
      </c>
      <c r="AR84" s="6">
        <v>231</v>
      </c>
      <c r="AS84" s="6">
        <v>207</v>
      </c>
      <c r="AT84" s="6"/>
      <c r="AU84" s="6">
        <f>SUM(AV84:AW84)</f>
        <v>173</v>
      </c>
      <c r="AV84" s="10">
        <v>92</v>
      </c>
      <c r="AW84" s="10">
        <v>81</v>
      </c>
      <c r="AY84" s="6">
        <f>SUM(AZ84:BA84)</f>
        <v>25</v>
      </c>
      <c r="AZ84" s="6">
        <v>13</v>
      </c>
      <c r="BA84" s="6">
        <v>12</v>
      </c>
      <c r="BC84" s="6">
        <f>SUM(BD84:BE84)</f>
        <v>0</v>
      </c>
      <c r="BD84" s="10">
        <v>0</v>
      </c>
      <c r="BE84" s="10">
        <v>0</v>
      </c>
      <c r="BG84" s="6">
        <f>SUM(BH84:BI84)</f>
        <v>29</v>
      </c>
      <c r="BH84" s="6">
        <v>14</v>
      </c>
      <c r="BI84" s="6">
        <v>15</v>
      </c>
      <c r="BK84" s="6">
        <f>SUM(BL84:BM84)</f>
        <v>6</v>
      </c>
      <c r="BL84" s="10">
        <v>4</v>
      </c>
      <c r="BM84" s="10">
        <v>2</v>
      </c>
      <c r="BO84" s="6">
        <f>SUM(BP84:BQ84)</f>
        <v>14</v>
      </c>
      <c r="BP84" s="10">
        <v>6</v>
      </c>
      <c r="BQ84" s="10">
        <v>8</v>
      </c>
      <c r="BS84" s="6">
        <f>SUM(BT84:BU84)</f>
        <v>2</v>
      </c>
      <c r="BT84" s="10">
        <v>0</v>
      </c>
      <c r="BU84" s="10">
        <v>2</v>
      </c>
      <c r="BW84" s="6">
        <f>SUM(BX84:BY84)</f>
        <v>0</v>
      </c>
      <c r="BX84" s="6">
        <v>0</v>
      </c>
      <c r="BY84" s="6">
        <v>0</v>
      </c>
      <c r="CA84" s="6">
        <f>SUM(CB84:CC84)</f>
        <v>4</v>
      </c>
      <c r="CB84" s="10">
        <v>0</v>
      </c>
      <c r="CC84" s="10">
        <v>4</v>
      </c>
      <c r="CE84" s="6">
        <f>SUM(CF84:CG84)</f>
        <v>25</v>
      </c>
      <c r="CF84" s="10">
        <v>13</v>
      </c>
      <c r="CG84" s="10">
        <v>12</v>
      </c>
    </row>
    <row r="85" spans="1:85" ht="14.45">
      <c r="B85" s="9" t="s">
        <v>22</v>
      </c>
      <c r="C85" s="21">
        <f t="shared" ref="C85:C104" si="97">SUM(D85:E85)</f>
        <v>23227</v>
      </c>
      <c r="D85" s="6">
        <v>11831</v>
      </c>
      <c r="E85" s="6">
        <v>11396</v>
      </c>
      <c r="F85" s="47">
        <f t="shared" ref="F85:F104" si="98">D85/$C$105</f>
        <v>3.2490786358867887E-2</v>
      </c>
      <c r="G85" s="25">
        <f t="shared" ref="G85:G104" si="99">E85/$C$105*-1</f>
        <v>-3.1296171189726857E-2</v>
      </c>
      <c r="H85" s="36"/>
      <c r="I85" s="28">
        <f t="shared" ref="I85:I104" si="100">AA85+AE85+AI85+AM85+AQ85</f>
        <v>1443</v>
      </c>
      <c r="J85" s="6">
        <f t="shared" ref="J85:J104" si="101">AB85+AF85+AJ85+AN85+AR85</f>
        <v>740</v>
      </c>
      <c r="K85" s="6">
        <f t="shared" ref="K85:K104" si="102">AC85+AG85+AK85+AO85+AS85</f>
        <v>703</v>
      </c>
      <c r="L85" s="30">
        <f t="shared" ref="L85:L104" si="103">J85/$I$105</f>
        <v>3.5734981649604015E-2</v>
      </c>
      <c r="M85" s="31">
        <f t="shared" ref="M85:M104" si="104">K85/$I$105*-1</f>
        <v>-3.3948232567123815E-2</v>
      </c>
      <c r="N85" s="36"/>
      <c r="O85" s="28">
        <f t="shared" ref="O85:O104" si="105">AU85+BG85+BC85+AY85-BK85-BO85-BS85-BW85</f>
        <v>213</v>
      </c>
      <c r="P85" s="6">
        <f t="shared" ref="P85:P104" si="106">AV85+BH85+BD85+AZ85-BL85-BP85-BT85-BX85</f>
        <v>100</v>
      </c>
      <c r="Q85" s="6">
        <f t="shared" ref="Q85:Q104" si="107">AW85+BI85+BE85+BA85-BM85-BQ85-BU85-BY85</f>
        <v>113</v>
      </c>
      <c r="R85" s="30">
        <f t="shared" ref="R85:R104" si="108">P85/$O$105</f>
        <v>2.4703557312252964E-2</v>
      </c>
      <c r="S85" s="31">
        <f t="shared" ref="S85:S104" si="109">Q85/$O$105*-1</f>
        <v>-2.7915019762845848E-2</v>
      </c>
      <c r="T85" s="30"/>
      <c r="U85" s="28">
        <f t="shared" ref="U85:U104" si="110">BK85+BO85+BS85+BW85+CA85+CE85</f>
        <v>53</v>
      </c>
      <c r="V85" s="6">
        <f t="shared" ref="V85:V104" si="111">BL85+BP85+BT85+BX85+CB85+CF85</f>
        <v>21</v>
      </c>
      <c r="W85" s="6">
        <f t="shared" ref="W85:W104" si="112">BM85+BQ85+BU85+BY85+CC85+CG85</f>
        <v>32</v>
      </c>
      <c r="X85" s="30">
        <f t="shared" ref="X85:X103" si="113">V85/$U$105</f>
        <v>1.9718309859154931E-2</v>
      </c>
      <c r="Y85" s="31">
        <f t="shared" ref="Y85:Y104" si="114">W85/$U$105*-1</f>
        <v>-3.0046948356807511E-2</v>
      </c>
      <c r="Z85" s="30"/>
      <c r="AA85" s="6">
        <f t="shared" ref="AA85:AA104" si="115">SUM(AB85:AC85)</f>
        <v>84</v>
      </c>
      <c r="AB85" s="6">
        <v>41</v>
      </c>
      <c r="AC85" s="6">
        <v>43</v>
      </c>
      <c r="AD85" s="12"/>
      <c r="AE85" s="37">
        <f t="shared" ref="AE85:AE104" si="116">SUM(AF85:AG85)</f>
        <v>28</v>
      </c>
      <c r="AF85" s="10">
        <v>17</v>
      </c>
      <c r="AG85" s="10">
        <v>11</v>
      </c>
      <c r="AH85" s="12"/>
      <c r="AI85" s="6">
        <f t="shared" ref="AI85:AI104" si="117">SUM(AJ85:AK85)</f>
        <v>30</v>
      </c>
      <c r="AJ85" s="10">
        <v>19</v>
      </c>
      <c r="AK85" s="10">
        <v>11</v>
      </c>
      <c r="AM85" s="6">
        <f t="shared" ref="AM85:AM104" si="118">SUM(AN85:AO85)</f>
        <v>730</v>
      </c>
      <c r="AN85" s="6">
        <v>373</v>
      </c>
      <c r="AO85" s="6">
        <v>357</v>
      </c>
      <c r="AQ85" s="6">
        <f t="shared" ref="AQ85:AQ104" si="119">SUM(AR85:AS85)</f>
        <v>571</v>
      </c>
      <c r="AR85" s="6">
        <v>290</v>
      </c>
      <c r="AS85" s="6">
        <v>281</v>
      </c>
      <c r="AT85" s="6"/>
      <c r="AU85" s="6">
        <f t="shared" ref="AU85:AU104" si="120">SUM(AV85:AW85)</f>
        <v>157</v>
      </c>
      <c r="AV85" s="10">
        <v>76</v>
      </c>
      <c r="AW85" s="10">
        <v>81</v>
      </c>
      <c r="AY85" s="6">
        <f t="shared" ref="AY85:AY104" si="121">SUM(AZ85:BA85)</f>
        <v>27</v>
      </c>
      <c r="AZ85" s="6">
        <v>13</v>
      </c>
      <c r="BA85" s="6">
        <v>14</v>
      </c>
      <c r="BC85" s="6">
        <f t="shared" ref="BC85:BC104" si="122">SUM(BD85:BE85)</f>
        <v>2</v>
      </c>
      <c r="BD85" s="10">
        <v>0</v>
      </c>
      <c r="BE85" s="10">
        <v>2</v>
      </c>
      <c r="BG85" s="6">
        <f t="shared" ref="BG85:BG104" si="123">SUM(BH85:BI85)</f>
        <v>45</v>
      </c>
      <c r="BH85" s="6">
        <v>18</v>
      </c>
      <c r="BI85" s="6">
        <v>27</v>
      </c>
      <c r="BK85" s="6">
        <f t="shared" ref="BK85:BK104" si="124">SUM(BL85:BM85)</f>
        <v>8</v>
      </c>
      <c r="BL85" s="10">
        <v>4</v>
      </c>
      <c r="BM85" s="10">
        <v>4</v>
      </c>
      <c r="BO85" s="6">
        <f t="shared" ref="BO85:BO104" si="125">SUM(BP85:BQ85)</f>
        <v>6</v>
      </c>
      <c r="BP85" s="10">
        <v>1</v>
      </c>
      <c r="BQ85" s="10">
        <v>5</v>
      </c>
      <c r="BS85" s="6">
        <f t="shared" ref="BS85:BS104" si="126">SUM(BT85:BU85)</f>
        <v>3</v>
      </c>
      <c r="BT85" s="10">
        <v>1</v>
      </c>
      <c r="BU85" s="10">
        <v>2</v>
      </c>
      <c r="BW85" s="6">
        <f t="shared" ref="BW85:BW104" si="127">SUM(BX85:BY85)</f>
        <v>1</v>
      </c>
      <c r="BX85" s="6">
        <v>1</v>
      </c>
      <c r="BY85" s="6">
        <v>0</v>
      </c>
      <c r="CA85" s="6">
        <f t="shared" ref="CA85:CA104" si="128">SUM(CB85:CC85)</f>
        <v>6</v>
      </c>
      <c r="CB85" s="10">
        <v>3</v>
      </c>
      <c r="CC85" s="10">
        <v>3</v>
      </c>
      <c r="CE85" s="6">
        <f t="shared" ref="CE85:CE104" si="129">SUM(CF85:CG85)</f>
        <v>29</v>
      </c>
      <c r="CF85" s="10">
        <v>11</v>
      </c>
      <c r="CG85" s="10">
        <v>18</v>
      </c>
    </row>
    <row r="86" spans="1:85" ht="14.45">
      <c r="B86" s="9" t="s">
        <v>23</v>
      </c>
      <c r="C86" s="21">
        <f t="shared" si="97"/>
        <v>23630</v>
      </c>
      <c r="D86" s="6">
        <v>12186</v>
      </c>
      <c r="E86" s="6">
        <v>11444</v>
      </c>
      <c r="F86" s="47">
        <f t="shared" si="98"/>
        <v>3.3465702186557693E-2</v>
      </c>
      <c r="G86" s="25">
        <f t="shared" si="99"/>
        <v>-3.1427990794597592E-2</v>
      </c>
      <c r="H86" s="36"/>
      <c r="I86" s="28">
        <f t="shared" si="100"/>
        <v>1476</v>
      </c>
      <c r="J86" s="6">
        <f t="shared" si="101"/>
        <v>771</v>
      </c>
      <c r="K86" s="6">
        <f t="shared" si="102"/>
        <v>705</v>
      </c>
      <c r="L86" s="30">
        <f t="shared" si="103"/>
        <v>3.7231987637627972E-2</v>
      </c>
      <c r="M86" s="31">
        <f t="shared" si="104"/>
        <v>-3.4044813598609232E-2</v>
      </c>
      <c r="N86" s="36"/>
      <c r="O86" s="28">
        <f t="shared" si="105"/>
        <v>233</v>
      </c>
      <c r="P86" s="6">
        <f t="shared" si="106"/>
        <v>121</v>
      </c>
      <c r="Q86" s="6">
        <f t="shared" si="107"/>
        <v>112</v>
      </c>
      <c r="R86" s="30">
        <f t="shared" si="108"/>
        <v>2.9891304347826088E-2</v>
      </c>
      <c r="S86" s="31">
        <f t="shared" si="109"/>
        <v>-2.766798418972332E-2</v>
      </c>
      <c r="T86" s="30"/>
      <c r="U86" s="28">
        <f t="shared" si="110"/>
        <v>43</v>
      </c>
      <c r="V86" s="6">
        <f t="shared" si="111"/>
        <v>21</v>
      </c>
      <c r="W86" s="6">
        <f t="shared" si="112"/>
        <v>22</v>
      </c>
      <c r="X86" s="30">
        <f t="shared" si="113"/>
        <v>1.9718309859154931E-2</v>
      </c>
      <c r="Y86" s="31">
        <f t="shared" si="114"/>
        <v>-2.0657276995305163E-2</v>
      </c>
      <c r="Z86" s="30"/>
      <c r="AA86" s="6">
        <f t="shared" si="115"/>
        <v>69</v>
      </c>
      <c r="AB86" s="6">
        <v>36</v>
      </c>
      <c r="AC86" s="6">
        <v>33</v>
      </c>
      <c r="AD86" s="12"/>
      <c r="AE86" s="37">
        <f t="shared" si="116"/>
        <v>22</v>
      </c>
      <c r="AF86" s="10">
        <v>13</v>
      </c>
      <c r="AG86" s="10">
        <v>9</v>
      </c>
      <c r="AH86" s="12"/>
      <c r="AI86" s="6">
        <f t="shared" si="117"/>
        <v>23</v>
      </c>
      <c r="AJ86" s="10">
        <v>12</v>
      </c>
      <c r="AK86" s="10">
        <v>11</v>
      </c>
      <c r="AM86" s="6">
        <f t="shared" si="118"/>
        <v>839</v>
      </c>
      <c r="AN86" s="6">
        <v>441</v>
      </c>
      <c r="AO86" s="6">
        <v>398</v>
      </c>
      <c r="AQ86" s="6">
        <f t="shared" si="119"/>
        <v>523</v>
      </c>
      <c r="AR86" s="6">
        <v>269</v>
      </c>
      <c r="AS86" s="6">
        <v>254</v>
      </c>
      <c r="AT86" s="6"/>
      <c r="AU86" s="6">
        <f t="shared" si="120"/>
        <v>170</v>
      </c>
      <c r="AV86" s="10">
        <v>87</v>
      </c>
      <c r="AW86" s="10">
        <v>83</v>
      </c>
      <c r="AY86" s="6">
        <f t="shared" si="121"/>
        <v>19</v>
      </c>
      <c r="AZ86" s="6">
        <v>10</v>
      </c>
      <c r="BA86" s="6">
        <v>9</v>
      </c>
      <c r="BC86" s="6">
        <f t="shared" si="122"/>
        <v>0</v>
      </c>
      <c r="BD86" s="10">
        <v>0</v>
      </c>
      <c r="BE86" s="10">
        <v>0</v>
      </c>
      <c r="BG86" s="6">
        <f t="shared" si="123"/>
        <v>58</v>
      </c>
      <c r="BH86" s="6">
        <v>32</v>
      </c>
      <c r="BI86" s="6">
        <v>26</v>
      </c>
      <c r="BK86" s="6">
        <f t="shared" si="124"/>
        <v>3</v>
      </c>
      <c r="BL86" s="10">
        <v>0</v>
      </c>
      <c r="BM86" s="10">
        <v>3</v>
      </c>
      <c r="BO86" s="6">
        <f t="shared" si="125"/>
        <v>10</v>
      </c>
      <c r="BP86" s="10">
        <v>7</v>
      </c>
      <c r="BQ86" s="10">
        <v>3</v>
      </c>
      <c r="BS86" s="6">
        <f t="shared" si="126"/>
        <v>0</v>
      </c>
      <c r="BT86" s="10">
        <v>0</v>
      </c>
      <c r="BU86" s="10">
        <v>0</v>
      </c>
      <c r="BW86" s="6">
        <f t="shared" si="127"/>
        <v>1</v>
      </c>
      <c r="BX86" s="6">
        <v>1</v>
      </c>
      <c r="BY86" s="6">
        <v>0</v>
      </c>
      <c r="CA86" s="6">
        <f t="shared" si="128"/>
        <v>6</v>
      </c>
      <c r="CB86" s="10">
        <v>2</v>
      </c>
      <c r="CC86" s="10">
        <v>4</v>
      </c>
      <c r="CE86" s="6">
        <f t="shared" si="129"/>
        <v>23</v>
      </c>
      <c r="CF86" s="10">
        <v>11</v>
      </c>
      <c r="CG86" s="10">
        <v>12</v>
      </c>
    </row>
    <row r="87" spans="1:85" ht="14.45">
      <c r="B87" s="9" t="s">
        <v>24</v>
      </c>
      <c r="C87" s="21">
        <f t="shared" si="97"/>
        <v>22243</v>
      </c>
      <c r="D87" s="6">
        <v>11289</v>
      </c>
      <c r="E87" s="6">
        <v>10954</v>
      </c>
      <c r="F87" s="47">
        <f t="shared" si="98"/>
        <v>3.1002323320535846E-2</v>
      </c>
      <c r="G87" s="25">
        <f t="shared" si="99"/>
        <v>-3.0082332328208845E-2</v>
      </c>
      <c r="H87" s="36"/>
      <c r="I87" s="28">
        <f t="shared" si="100"/>
        <v>1516</v>
      </c>
      <c r="J87" s="6">
        <f t="shared" si="101"/>
        <v>774</v>
      </c>
      <c r="K87" s="6">
        <f t="shared" si="102"/>
        <v>742</v>
      </c>
      <c r="L87" s="30">
        <f t="shared" si="103"/>
        <v>3.7376859184856094E-2</v>
      </c>
      <c r="M87" s="31">
        <f t="shared" si="104"/>
        <v>-3.5831562681089432E-2</v>
      </c>
      <c r="N87" s="36"/>
      <c r="O87" s="28">
        <f t="shared" si="105"/>
        <v>208</v>
      </c>
      <c r="P87" s="6">
        <f t="shared" si="106"/>
        <v>100</v>
      </c>
      <c r="Q87" s="6">
        <f t="shared" si="107"/>
        <v>108</v>
      </c>
      <c r="R87" s="30">
        <f t="shared" si="108"/>
        <v>2.4703557312252964E-2</v>
      </c>
      <c r="S87" s="31">
        <f t="shared" si="109"/>
        <v>-2.66798418972332E-2</v>
      </c>
      <c r="T87" s="30"/>
      <c r="U87" s="28">
        <f t="shared" si="110"/>
        <v>52</v>
      </c>
      <c r="V87" s="6">
        <f t="shared" si="111"/>
        <v>29</v>
      </c>
      <c r="W87" s="6">
        <f t="shared" si="112"/>
        <v>23</v>
      </c>
      <c r="X87" s="30">
        <f t="shared" si="113"/>
        <v>2.7230046948356807E-2</v>
      </c>
      <c r="Y87" s="31">
        <f t="shared" si="114"/>
        <v>-2.1596244131455399E-2</v>
      </c>
      <c r="Z87" s="30"/>
      <c r="AA87" s="6">
        <f t="shared" si="115"/>
        <v>89</v>
      </c>
      <c r="AB87" s="6">
        <v>52</v>
      </c>
      <c r="AC87" s="6">
        <v>37</v>
      </c>
      <c r="AD87" s="12"/>
      <c r="AE87" s="37">
        <f t="shared" si="116"/>
        <v>25</v>
      </c>
      <c r="AF87" s="10">
        <v>13</v>
      </c>
      <c r="AG87" s="10">
        <v>12</v>
      </c>
      <c r="AH87" s="12"/>
      <c r="AI87" s="6">
        <f t="shared" si="117"/>
        <v>25</v>
      </c>
      <c r="AJ87" s="10">
        <v>13</v>
      </c>
      <c r="AK87" s="10">
        <v>12</v>
      </c>
      <c r="AM87" s="6">
        <f t="shared" si="118"/>
        <v>868</v>
      </c>
      <c r="AN87" s="6">
        <v>440</v>
      </c>
      <c r="AO87" s="6">
        <v>428</v>
      </c>
      <c r="AQ87" s="6">
        <f t="shared" si="119"/>
        <v>509</v>
      </c>
      <c r="AR87" s="6">
        <v>256</v>
      </c>
      <c r="AS87" s="6">
        <v>253</v>
      </c>
      <c r="AT87" s="6"/>
      <c r="AU87" s="6">
        <f t="shared" si="120"/>
        <v>155</v>
      </c>
      <c r="AV87" s="10">
        <v>74</v>
      </c>
      <c r="AW87" s="10">
        <v>81</v>
      </c>
      <c r="AY87" s="6">
        <f t="shared" si="121"/>
        <v>16</v>
      </c>
      <c r="AZ87" s="6">
        <v>10</v>
      </c>
      <c r="BA87" s="6">
        <v>6</v>
      </c>
      <c r="BC87" s="6">
        <f t="shared" si="122"/>
        <v>2</v>
      </c>
      <c r="BD87" s="10">
        <v>1</v>
      </c>
      <c r="BE87" s="10">
        <v>1</v>
      </c>
      <c r="BG87" s="6">
        <f t="shared" si="123"/>
        <v>55</v>
      </c>
      <c r="BH87" s="6">
        <v>28</v>
      </c>
      <c r="BI87" s="6">
        <v>27</v>
      </c>
      <c r="BK87" s="6">
        <f t="shared" si="124"/>
        <v>5</v>
      </c>
      <c r="BL87" s="10">
        <v>4</v>
      </c>
      <c r="BM87" s="10">
        <v>1</v>
      </c>
      <c r="BO87" s="6">
        <f t="shared" si="125"/>
        <v>13</v>
      </c>
      <c r="BP87" s="10">
        <v>8</v>
      </c>
      <c r="BQ87" s="10">
        <v>5</v>
      </c>
      <c r="BS87" s="6">
        <f t="shared" si="126"/>
        <v>2</v>
      </c>
      <c r="BT87" s="10">
        <v>1</v>
      </c>
      <c r="BU87" s="10">
        <v>1</v>
      </c>
      <c r="BW87" s="6">
        <f t="shared" si="127"/>
        <v>0</v>
      </c>
      <c r="BX87" s="6">
        <v>0</v>
      </c>
      <c r="BY87" s="6">
        <v>0</v>
      </c>
      <c r="CA87" s="6">
        <f t="shared" si="128"/>
        <v>7</v>
      </c>
      <c r="CB87" s="10">
        <v>4</v>
      </c>
      <c r="CC87" s="10">
        <v>3</v>
      </c>
      <c r="CE87" s="6">
        <f t="shared" si="129"/>
        <v>25</v>
      </c>
      <c r="CF87" s="10">
        <v>12</v>
      </c>
      <c r="CG87" s="10">
        <v>13</v>
      </c>
    </row>
    <row r="88" spans="1:85" ht="14.45">
      <c r="B88" s="9" t="s">
        <v>25</v>
      </c>
      <c r="C88" s="21">
        <f t="shared" si="97"/>
        <v>25770</v>
      </c>
      <c r="D88" s="6">
        <v>13251</v>
      </c>
      <c r="E88" s="6">
        <v>12519</v>
      </c>
      <c r="F88" s="47">
        <f t="shared" si="98"/>
        <v>3.6390449669627116E-2</v>
      </c>
      <c r="G88" s="25">
        <f t="shared" si="99"/>
        <v>-3.4380200695348417E-2</v>
      </c>
      <c r="H88" s="36"/>
      <c r="I88" s="28">
        <f t="shared" si="100"/>
        <v>1510</v>
      </c>
      <c r="J88" s="6">
        <f t="shared" si="101"/>
        <v>770</v>
      </c>
      <c r="K88" s="6">
        <f t="shared" si="102"/>
        <v>740</v>
      </c>
      <c r="L88" s="30">
        <f t="shared" si="103"/>
        <v>3.718369712188526E-2</v>
      </c>
      <c r="M88" s="31">
        <f t="shared" si="104"/>
        <v>-3.5734981649604015E-2</v>
      </c>
      <c r="N88" s="36"/>
      <c r="O88" s="28">
        <f t="shared" si="105"/>
        <v>302</v>
      </c>
      <c r="P88" s="6">
        <f t="shared" si="106"/>
        <v>158</v>
      </c>
      <c r="Q88" s="6">
        <f t="shared" si="107"/>
        <v>144</v>
      </c>
      <c r="R88" s="30">
        <f t="shared" si="108"/>
        <v>3.9031620553359681E-2</v>
      </c>
      <c r="S88" s="31">
        <f t="shared" si="109"/>
        <v>-3.5573122529644272E-2</v>
      </c>
      <c r="T88" s="30"/>
      <c r="U88" s="28">
        <f t="shared" si="110"/>
        <v>80</v>
      </c>
      <c r="V88" s="6">
        <f t="shared" si="111"/>
        <v>45</v>
      </c>
      <c r="W88" s="6">
        <f t="shared" si="112"/>
        <v>35</v>
      </c>
      <c r="X88" s="30">
        <f t="shared" si="113"/>
        <v>4.2253521126760563E-2</v>
      </c>
      <c r="Y88" s="31">
        <f t="shared" si="114"/>
        <v>-3.2863849765258218E-2</v>
      </c>
      <c r="Z88" s="30"/>
      <c r="AA88" s="6">
        <f t="shared" si="115"/>
        <v>81</v>
      </c>
      <c r="AB88" s="6">
        <v>41</v>
      </c>
      <c r="AC88" s="6">
        <v>40</v>
      </c>
      <c r="AD88" s="12"/>
      <c r="AE88" s="37">
        <f t="shared" si="116"/>
        <v>27</v>
      </c>
      <c r="AF88" s="10">
        <v>15</v>
      </c>
      <c r="AG88" s="10">
        <v>12</v>
      </c>
      <c r="AH88" s="12"/>
      <c r="AI88" s="6">
        <f t="shared" si="117"/>
        <v>34</v>
      </c>
      <c r="AJ88" s="10">
        <v>21</v>
      </c>
      <c r="AK88" s="10">
        <v>13</v>
      </c>
      <c r="AM88" s="6">
        <f t="shared" si="118"/>
        <v>839</v>
      </c>
      <c r="AN88" s="6">
        <v>435</v>
      </c>
      <c r="AO88" s="6">
        <v>404</v>
      </c>
      <c r="AQ88" s="6">
        <f t="shared" si="119"/>
        <v>529</v>
      </c>
      <c r="AR88" s="6">
        <v>258</v>
      </c>
      <c r="AS88" s="6">
        <v>271</v>
      </c>
      <c r="AT88" s="6"/>
      <c r="AU88" s="6">
        <f t="shared" si="120"/>
        <v>218</v>
      </c>
      <c r="AV88" s="10">
        <v>117</v>
      </c>
      <c r="AW88" s="10">
        <v>101</v>
      </c>
      <c r="AY88" s="6">
        <f t="shared" si="121"/>
        <v>59</v>
      </c>
      <c r="AZ88" s="6">
        <v>27</v>
      </c>
      <c r="BA88" s="6">
        <v>32</v>
      </c>
      <c r="BC88" s="6">
        <f t="shared" si="122"/>
        <v>1</v>
      </c>
      <c r="BD88" s="10">
        <v>0</v>
      </c>
      <c r="BE88" s="10">
        <v>1</v>
      </c>
      <c r="BG88" s="6">
        <f t="shared" si="123"/>
        <v>53</v>
      </c>
      <c r="BH88" s="6">
        <v>28</v>
      </c>
      <c r="BI88" s="6">
        <v>25</v>
      </c>
      <c r="BK88" s="6">
        <f t="shared" si="124"/>
        <v>9</v>
      </c>
      <c r="BL88" s="10">
        <v>4</v>
      </c>
      <c r="BM88" s="10">
        <v>5</v>
      </c>
      <c r="BO88" s="6">
        <f t="shared" si="125"/>
        <v>7</v>
      </c>
      <c r="BP88" s="10">
        <v>3</v>
      </c>
      <c r="BQ88" s="10">
        <v>4</v>
      </c>
      <c r="BS88" s="6">
        <f t="shared" si="126"/>
        <v>12</v>
      </c>
      <c r="BT88" s="10">
        <v>7</v>
      </c>
      <c r="BU88" s="10">
        <v>5</v>
      </c>
      <c r="BW88" s="6">
        <f t="shared" si="127"/>
        <v>1</v>
      </c>
      <c r="BX88" s="6">
        <v>0</v>
      </c>
      <c r="BY88" s="6">
        <v>1</v>
      </c>
      <c r="CA88" s="6">
        <f t="shared" si="128"/>
        <v>7</v>
      </c>
      <c r="CB88" s="10">
        <v>3</v>
      </c>
      <c r="CC88" s="10">
        <v>4</v>
      </c>
      <c r="CE88" s="6">
        <f t="shared" si="129"/>
        <v>44</v>
      </c>
      <c r="CF88" s="10">
        <v>28</v>
      </c>
      <c r="CG88" s="10">
        <v>16</v>
      </c>
    </row>
    <row r="89" spans="1:85" ht="14.45">
      <c r="B89" s="9" t="s">
        <v>26</v>
      </c>
      <c r="C89" s="21">
        <f t="shared" si="97"/>
        <v>30567</v>
      </c>
      <c r="D89" s="6">
        <v>16328</v>
      </c>
      <c r="E89" s="6">
        <v>14239</v>
      </c>
      <c r="F89" s="47">
        <f t="shared" si="98"/>
        <v>4.484063559019482E-2</v>
      </c>
      <c r="G89" s="25">
        <f t="shared" si="99"/>
        <v>-3.9103736536549728E-2</v>
      </c>
      <c r="H89" s="36"/>
      <c r="I89" s="28">
        <f t="shared" si="100"/>
        <v>1479</v>
      </c>
      <c r="J89" s="6">
        <f t="shared" si="101"/>
        <v>759</v>
      </c>
      <c r="K89" s="6">
        <f t="shared" si="102"/>
        <v>720</v>
      </c>
      <c r="L89" s="30">
        <f t="shared" si="103"/>
        <v>3.6652501448715472E-2</v>
      </c>
      <c r="M89" s="31">
        <f t="shared" si="104"/>
        <v>-3.4769171334749854E-2</v>
      </c>
      <c r="N89" s="36"/>
      <c r="O89" s="28">
        <f t="shared" si="105"/>
        <v>370</v>
      </c>
      <c r="P89" s="6">
        <f t="shared" si="106"/>
        <v>203</v>
      </c>
      <c r="Q89" s="6">
        <f t="shared" si="107"/>
        <v>167</v>
      </c>
      <c r="R89" s="30">
        <f t="shared" si="108"/>
        <v>5.014822134387352E-2</v>
      </c>
      <c r="S89" s="31">
        <f t="shared" si="109"/>
        <v>-4.1254940711462448E-2</v>
      </c>
      <c r="T89" s="30"/>
      <c r="U89" s="28">
        <f t="shared" si="110"/>
        <v>89</v>
      </c>
      <c r="V89" s="6">
        <f t="shared" si="111"/>
        <v>48</v>
      </c>
      <c r="W89" s="6">
        <f t="shared" si="112"/>
        <v>41</v>
      </c>
      <c r="X89" s="30">
        <f t="shared" si="113"/>
        <v>4.507042253521127E-2</v>
      </c>
      <c r="Y89" s="31">
        <f t="shared" si="114"/>
        <v>-3.8497652582159626E-2</v>
      </c>
      <c r="Z89" s="30"/>
      <c r="AA89" s="6">
        <f t="shared" si="115"/>
        <v>49</v>
      </c>
      <c r="AB89" s="6">
        <v>22</v>
      </c>
      <c r="AC89" s="6">
        <v>27</v>
      </c>
      <c r="AD89" s="12"/>
      <c r="AE89" s="37">
        <f t="shared" si="116"/>
        <v>56</v>
      </c>
      <c r="AF89" s="10">
        <v>27</v>
      </c>
      <c r="AG89" s="10">
        <v>29</v>
      </c>
      <c r="AH89" s="12"/>
      <c r="AI89" s="6">
        <f t="shared" si="117"/>
        <v>26</v>
      </c>
      <c r="AJ89" s="10">
        <v>11</v>
      </c>
      <c r="AK89" s="10">
        <v>15</v>
      </c>
      <c r="AM89" s="6">
        <f t="shared" si="118"/>
        <v>822</v>
      </c>
      <c r="AN89" s="6">
        <v>429</v>
      </c>
      <c r="AO89" s="6">
        <v>393</v>
      </c>
      <c r="AQ89" s="6">
        <f t="shared" si="119"/>
        <v>526</v>
      </c>
      <c r="AR89" s="6">
        <v>270</v>
      </c>
      <c r="AS89" s="6">
        <v>256</v>
      </c>
      <c r="AT89" s="6"/>
      <c r="AU89" s="6">
        <f t="shared" si="120"/>
        <v>297</v>
      </c>
      <c r="AV89" s="10">
        <v>166</v>
      </c>
      <c r="AW89" s="10">
        <v>131</v>
      </c>
      <c r="AY89" s="6">
        <f t="shared" si="121"/>
        <v>61</v>
      </c>
      <c r="AZ89" s="6">
        <v>33</v>
      </c>
      <c r="BA89" s="6">
        <v>28</v>
      </c>
      <c r="BC89" s="6">
        <f t="shared" si="122"/>
        <v>3</v>
      </c>
      <c r="BD89" s="10">
        <v>2</v>
      </c>
      <c r="BE89" s="10">
        <v>1</v>
      </c>
      <c r="BG89" s="6">
        <f t="shared" si="123"/>
        <v>52</v>
      </c>
      <c r="BH89" s="6">
        <v>25</v>
      </c>
      <c r="BI89" s="6">
        <v>27</v>
      </c>
      <c r="BK89" s="6">
        <f t="shared" si="124"/>
        <v>12</v>
      </c>
      <c r="BL89" s="10">
        <v>6</v>
      </c>
      <c r="BM89" s="10">
        <v>6</v>
      </c>
      <c r="BO89" s="6">
        <f t="shared" si="125"/>
        <v>10</v>
      </c>
      <c r="BP89" s="10">
        <v>6</v>
      </c>
      <c r="BQ89" s="10">
        <v>4</v>
      </c>
      <c r="BS89" s="6">
        <f t="shared" si="126"/>
        <v>21</v>
      </c>
      <c r="BT89" s="10">
        <v>11</v>
      </c>
      <c r="BU89" s="10">
        <v>10</v>
      </c>
      <c r="BW89" s="6">
        <f t="shared" si="127"/>
        <v>0</v>
      </c>
      <c r="BX89" s="6">
        <v>0</v>
      </c>
      <c r="BY89" s="6">
        <v>0</v>
      </c>
      <c r="CA89" s="6">
        <f t="shared" si="128"/>
        <v>3</v>
      </c>
      <c r="CB89" s="10">
        <v>1</v>
      </c>
      <c r="CC89" s="10">
        <v>2</v>
      </c>
      <c r="CE89" s="6">
        <f t="shared" si="129"/>
        <v>43</v>
      </c>
      <c r="CF89" s="10">
        <v>24</v>
      </c>
      <c r="CG89" s="10">
        <v>19</v>
      </c>
    </row>
    <row r="90" spans="1:85" ht="14.45">
      <c r="B90" s="9" t="s">
        <v>27</v>
      </c>
      <c r="C90" s="21">
        <f t="shared" si="97"/>
        <v>27388</v>
      </c>
      <c r="D90" s="6">
        <v>14816</v>
      </c>
      <c r="E90" s="6">
        <v>12572</v>
      </c>
      <c r="F90" s="47">
        <f t="shared" si="98"/>
        <v>4.0688318036766688E-2</v>
      </c>
      <c r="G90" s="25">
        <f t="shared" si="99"/>
        <v>-3.452575150905985E-2</v>
      </c>
      <c r="H90" s="36"/>
      <c r="I90" s="28">
        <f t="shared" si="100"/>
        <v>1301</v>
      </c>
      <c r="J90" s="6">
        <f t="shared" si="101"/>
        <v>692</v>
      </c>
      <c r="K90" s="6">
        <f t="shared" si="102"/>
        <v>609</v>
      </c>
      <c r="L90" s="30">
        <f t="shared" si="103"/>
        <v>3.3417036893954026E-2</v>
      </c>
      <c r="M90" s="31">
        <f t="shared" si="104"/>
        <v>-2.9408924087309253E-2</v>
      </c>
      <c r="N90" s="36"/>
      <c r="O90" s="28">
        <f t="shared" si="105"/>
        <v>289</v>
      </c>
      <c r="P90" s="6">
        <f t="shared" si="106"/>
        <v>167</v>
      </c>
      <c r="Q90" s="6">
        <f t="shared" si="107"/>
        <v>122</v>
      </c>
      <c r="R90" s="30">
        <f t="shared" si="108"/>
        <v>4.1254940711462448E-2</v>
      </c>
      <c r="S90" s="31">
        <f t="shared" si="109"/>
        <v>-3.0138339920948616E-2</v>
      </c>
      <c r="T90" s="30"/>
      <c r="U90" s="28">
        <f t="shared" si="110"/>
        <v>74</v>
      </c>
      <c r="V90" s="6">
        <f t="shared" si="111"/>
        <v>40</v>
      </c>
      <c r="W90" s="6">
        <f t="shared" si="112"/>
        <v>34</v>
      </c>
      <c r="X90" s="30">
        <f t="shared" si="113"/>
        <v>3.7558685446009391E-2</v>
      </c>
      <c r="Y90" s="31">
        <f t="shared" si="114"/>
        <v>-3.1924882629107983E-2</v>
      </c>
      <c r="Z90" s="30"/>
      <c r="AA90" s="6">
        <f t="shared" si="115"/>
        <v>47</v>
      </c>
      <c r="AB90" s="6">
        <v>25</v>
      </c>
      <c r="AC90" s="6">
        <v>22</v>
      </c>
      <c r="AD90" s="12"/>
      <c r="AE90" s="37">
        <f t="shared" si="116"/>
        <v>35</v>
      </c>
      <c r="AF90" s="10">
        <v>20</v>
      </c>
      <c r="AG90" s="10">
        <v>15</v>
      </c>
      <c r="AH90" s="12"/>
      <c r="AI90" s="6">
        <f t="shared" si="117"/>
        <v>20</v>
      </c>
      <c r="AJ90" s="10">
        <v>8</v>
      </c>
      <c r="AK90" s="10">
        <v>12</v>
      </c>
      <c r="AM90" s="6">
        <f t="shared" si="118"/>
        <v>715</v>
      </c>
      <c r="AN90" s="6">
        <v>391</v>
      </c>
      <c r="AO90" s="6">
        <v>324</v>
      </c>
      <c r="AQ90" s="6">
        <f t="shared" si="119"/>
        <v>484</v>
      </c>
      <c r="AR90" s="6">
        <v>248</v>
      </c>
      <c r="AS90" s="6">
        <v>236</v>
      </c>
      <c r="AT90" s="6"/>
      <c r="AU90" s="6">
        <f t="shared" si="120"/>
        <v>224</v>
      </c>
      <c r="AV90" s="10">
        <v>129</v>
      </c>
      <c r="AW90" s="10">
        <v>95</v>
      </c>
      <c r="AY90" s="6">
        <f t="shared" si="121"/>
        <v>61</v>
      </c>
      <c r="AZ90" s="6">
        <v>33</v>
      </c>
      <c r="BA90" s="6">
        <v>28</v>
      </c>
      <c r="BC90" s="6">
        <f t="shared" si="122"/>
        <v>0</v>
      </c>
      <c r="BD90" s="10">
        <v>0</v>
      </c>
      <c r="BE90" s="10">
        <v>0</v>
      </c>
      <c r="BG90" s="6">
        <f t="shared" si="123"/>
        <v>39</v>
      </c>
      <c r="BH90" s="6">
        <v>22</v>
      </c>
      <c r="BI90" s="6">
        <v>17</v>
      </c>
      <c r="BK90" s="6">
        <f t="shared" si="124"/>
        <v>11</v>
      </c>
      <c r="BL90" s="10">
        <v>5</v>
      </c>
      <c r="BM90" s="10">
        <v>6</v>
      </c>
      <c r="BO90" s="6">
        <f t="shared" si="125"/>
        <v>14</v>
      </c>
      <c r="BP90" s="10">
        <v>7</v>
      </c>
      <c r="BQ90" s="10">
        <v>7</v>
      </c>
      <c r="BS90" s="6">
        <f t="shared" si="126"/>
        <v>8</v>
      </c>
      <c r="BT90" s="10">
        <v>4</v>
      </c>
      <c r="BU90" s="10">
        <v>4</v>
      </c>
      <c r="BW90" s="6">
        <f t="shared" si="127"/>
        <v>2</v>
      </c>
      <c r="BX90" s="6">
        <v>1</v>
      </c>
      <c r="BY90" s="6">
        <v>1</v>
      </c>
      <c r="CA90" s="6">
        <f t="shared" si="128"/>
        <v>5</v>
      </c>
      <c r="CB90" s="10">
        <v>4</v>
      </c>
      <c r="CC90" s="10">
        <v>1</v>
      </c>
      <c r="CE90" s="6">
        <f t="shared" si="129"/>
        <v>34</v>
      </c>
      <c r="CF90" s="10">
        <v>19</v>
      </c>
      <c r="CG90" s="10">
        <v>15</v>
      </c>
    </row>
    <row r="91" spans="1:85" ht="14.45">
      <c r="B91" s="9" t="s">
        <v>28</v>
      </c>
      <c r="C91" s="21">
        <f t="shared" si="97"/>
        <v>26073</v>
      </c>
      <c r="D91" s="6">
        <v>13992</v>
      </c>
      <c r="E91" s="6">
        <v>12081</v>
      </c>
      <c r="F91" s="47">
        <f t="shared" si="98"/>
        <v>3.8425414819819079E-2</v>
      </c>
      <c r="G91" s="25">
        <f t="shared" si="99"/>
        <v>-3.3177346800902965E-2</v>
      </c>
      <c r="H91" s="36"/>
      <c r="I91" s="28">
        <f t="shared" si="100"/>
        <v>1271</v>
      </c>
      <c r="J91" s="6">
        <f t="shared" si="101"/>
        <v>621</v>
      </c>
      <c r="K91" s="6">
        <f t="shared" si="102"/>
        <v>650</v>
      </c>
      <c r="L91" s="30">
        <f t="shared" si="103"/>
        <v>2.998841027622175E-2</v>
      </c>
      <c r="M91" s="31">
        <f t="shared" si="104"/>
        <v>-3.1388835232760287E-2</v>
      </c>
      <c r="N91" s="36"/>
      <c r="O91" s="28">
        <f t="shared" si="105"/>
        <v>253</v>
      </c>
      <c r="P91" s="6">
        <f t="shared" si="106"/>
        <v>141</v>
      </c>
      <c r="Q91" s="6">
        <f t="shared" si="107"/>
        <v>112</v>
      </c>
      <c r="R91" s="30">
        <f t="shared" si="108"/>
        <v>3.483201581027668E-2</v>
      </c>
      <c r="S91" s="31">
        <f t="shared" si="109"/>
        <v>-2.766798418972332E-2</v>
      </c>
      <c r="T91" s="30"/>
      <c r="U91" s="28">
        <f t="shared" si="110"/>
        <v>59</v>
      </c>
      <c r="V91" s="6">
        <f t="shared" si="111"/>
        <v>33</v>
      </c>
      <c r="W91" s="6">
        <f t="shared" si="112"/>
        <v>26</v>
      </c>
      <c r="X91" s="30">
        <f t="shared" si="113"/>
        <v>3.0985915492957747E-2</v>
      </c>
      <c r="Y91" s="31">
        <f t="shared" si="114"/>
        <v>-2.4413145539906103E-2</v>
      </c>
      <c r="Z91" s="30"/>
      <c r="AA91" s="6">
        <f t="shared" si="115"/>
        <v>67</v>
      </c>
      <c r="AB91" s="6">
        <v>33</v>
      </c>
      <c r="AC91" s="6">
        <v>34</v>
      </c>
      <c r="AD91" s="12"/>
      <c r="AE91" s="37">
        <f t="shared" si="116"/>
        <v>31</v>
      </c>
      <c r="AF91" s="10">
        <v>22</v>
      </c>
      <c r="AG91" s="10">
        <v>9</v>
      </c>
      <c r="AH91" s="12"/>
      <c r="AI91" s="6">
        <f t="shared" si="117"/>
        <v>19</v>
      </c>
      <c r="AJ91" s="10">
        <v>13</v>
      </c>
      <c r="AK91" s="10">
        <v>6</v>
      </c>
      <c r="AM91" s="6">
        <f t="shared" si="118"/>
        <v>710</v>
      </c>
      <c r="AN91" s="6">
        <v>337</v>
      </c>
      <c r="AO91" s="6">
        <v>373</v>
      </c>
      <c r="AQ91" s="6">
        <f t="shared" si="119"/>
        <v>444</v>
      </c>
      <c r="AR91" s="6">
        <v>216</v>
      </c>
      <c r="AS91" s="6">
        <v>228</v>
      </c>
      <c r="AT91" s="6"/>
      <c r="AU91" s="6">
        <f t="shared" si="120"/>
        <v>202</v>
      </c>
      <c r="AV91" s="10">
        <v>120</v>
      </c>
      <c r="AW91" s="10">
        <v>82</v>
      </c>
      <c r="AY91" s="6">
        <f t="shared" si="121"/>
        <v>37</v>
      </c>
      <c r="AZ91" s="6">
        <v>15</v>
      </c>
      <c r="BA91" s="6">
        <v>22</v>
      </c>
      <c r="BC91" s="6">
        <f t="shared" si="122"/>
        <v>0</v>
      </c>
      <c r="BD91" s="10">
        <v>0</v>
      </c>
      <c r="BE91" s="10">
        <v>0</v>
      </c>
      <c r="BG91" s="6">
        <f t="shared" si="123"/>
        <v>37</v>
      </c>
      <c r="BH91" s="6">
        <v>19</v>
      </c>
      <c r="BI91" s="6">
        <v>18</v>
      </c>
      <c r="BK91" s="6">
        <f t="shared" si="124"/>
        <v>9</v>
      </c>
      <c r="BL91" s="10">
        <v>6</v>
      </c>
      <c r="BM91" s="10">
        <v>3</v>
      </c>
      <c r="BO91" s="6">
        <f t="shared" si="125"/>
        <v>5</v>
      </c>
      <c r="BP91" s="10">
        <v>4</v>
      </c>
      <c r="BQ91" s="10">
        <v>1</v>
      </c>
      <c r="BS91" s="6">
        <f t="shared" si="126"/>
        <v>7</v>
      </c>
      <c r="BT91" s="10">
        <v>2</v>
      </c>
      <c r="BU91" s="10">
        <v>5</v>
      </c>
      <c r="BW91" s="6">
        <f t="shared" si="127"/>
        <v>2</v>
      </c>
      <c r="BX91" s="6">
        <v>1</v>
      </c>
      <c r="BY91" s="6">
        <v>1</v>
      </c>
      <c r="CA91" s="6">
        <f t="shared" si="128"/>
        <v>5</v>
      </c>
      <c r="CB91" s="10">
        <v>2</v>
      </c>
      <c r="CC91" s="10">
        <v>3</v>
      </c>
      <c r="CE91" s="6">
        <f t="shared" si="129"/>
        <v>31</v>
      </c>
      <c r="CF91" s="10">
        <v>18</v>
      </c>
      <c r="CG91" s="10">
        <v>13</v>
      </c>
    </row>
    <row r="92" spans="1:85" ht="14.45">
      <c r="B92" s="9" t="s">
        <v>29</v>
      </c>
      <c r="C92" s="21">
        <f t="shared" si="97"/>
        <v>24011</v>
      </c>
      <c r="D92" s="6">
        <v>12557</v>
      </c>
      <c r="E92" s="6">
        <v>11454</v>
      </c>
      <c r="F92" s="47">
        <f t="shared" si="98"/>
        <v>3.448455788253775E-2</v>
      </c>
      <c r="G92" s="25">
        <f t="shared" si="99"/>
        <v>-3.1455453212278994E-2</v>
      </c>
      <c r="H92" s="36"/>
      <c r="I92" s="28">
        <f t="shared" si="100"/>
        <v>1242</v>
      </c>
      <c r="J92" s="6">
        <f t="shared" si="101"/>
        <v>593</v>
      </c>
      <c r="K92" s="6">
        <f t="shared" si="102"/>
        <v>649</v>
      </c>
      <c r="L92" s="30">
        <f t="shared" si="103"/>
        <v>2.8636275835425922E-2</v>
      </c>
      <c r="M92" s="31">
        <f t="shared" si="104"/>
        <v>-3.1340544717017575E-2</v>
      </c>
      <c r="N92" s="36"/>
      <c r="O92" s="28">
        <f t="shared" si="105"/>
        <v>215</v>
      </c>
      <c r="P92" s="6">
        <f t="shared" si="106"/>
        <v>115</v>
      </c>
      <c r="Q92" s="6">
        <f t="shared" si="107"/>
        <v>100</v>
      </c>
      <c r="R92" s="30">
        <f t="shared" si="108"/>
        <v>2.8409090909090908E-2</v>
      </c>
      <c r="S92" s="31">
        <f t="shared" si="109"/>
        <v>-2.4703557312252964E-2</v>
      </c>
      <c r="T92" s="30"/>
      <c r="U92" s="28">
        <f t="shared" si="110"/>
        <v>59</v>
      </c>
      <c r="V92" s="6">
        <f t="shared" si="111"/>
        <v>34</v>
      </c>
      <c r="W92" s="6">
        <f t="shared" si="112"/>
        <v>25</v>
      </c>
      <c r="X92" s="30">
        <f t="shared" si="113"/>
        <v>3.1924882629107983E-2</v>
      </c>
      <c r="Y92" s="31">
        <f t="shared" si="114"/>
        <v>-2.3474178403755867E-2</v>
      </c>
      <c r="Z92" s="30"/>
      <c r="AA92" s="6">
        <f t="shared" si="115"/>
        <v>54</v>
      </c>
      <c r="AB92" s="6">
        <v>26</v>
      </c>
      <c r="AC92" s="6">
        <v>28</v>
      </c>
      <c r="AD92" s="12"/>
      <c r="AE92" s="37">
        <f t="shared" si="116"/>
        <v>26</v>
      </c>
      <c r="AF92" s="10">
        <v>15</v>
      </c>
      <c r="AG92" s="10">
        <v>11</v>
      </c>
      <c r="AH92" s="12"/>
      <c r="AI92" s="6">
        <f t="shared" si="117"/>
        <v>14</v>
      </c>
      <c r="AJ92" s="10">
        <v>7</v>
      </c>
      <c r="AK92" s="10">
        <v>7</v>
      </c>
      <c r="AM92" s="6">
        <f t="shared" si="118"/>
        <v>746</v>
      </c>
      <c r="AN92" s="6">
        <v>358</v>
      </c>
      <c r="AO92" s="6">
        <v>388</v>
      </c>
      <c r="AQ92" s="6">
        <f t="shared" si="119"/>
        <v>402</v>
      </c>
      <c r="AR92" s="6">
        <v>187</v>
      </c>
      <c r="AS92" s="6">
        <v>215</v>
      </c>
      <c r="AT92" s="6"/>
      <c r="AU92" s="6">
        <f t="shared" si="120"/>
        <v>166</v>
      </c>
      <c r="AV92" s="10">
        <v>92</v>
      </c>
      <c r="AW92" s="10">
        <v>74</v>
      </c>
      <c r="AY92" s="6">
        <f t="shared" si="121"/>
        <v>25</v>
      </c>
      <c r="AZ92" s="6">
        <v>11</v>
      </c>
      <c r="BA92" s="6">
        <v>14</v>
      </c>
      <c r="BC92" s="6">
        <f t="shared" si="122"/>
        <v>3</v>
      </c>
      <c r="BD92" s="10">
        <v>1</v>
      </c>
      <c r="BE92" s="10">
        <v>2</v>
      </c>
      <c r="BG92" s="6">
        <f t="shared" si="123"/>
        <v>41</v>
      </c>
      <c r="BH92" s="6">
        <v>23</v>
      </c>
      <c r="BI92" s="6">
        <v>18</v>
      </c>
      <c r="BK92" s="6">
        <f t="shared" si="124"/>
        <v>11</v>
      </c>
      <c r="BL92" s="10">
        <v>5</v>
      </c>
      <c r="BM92" s="10">
        <v>6</v>
      </c>
      <c r="BO92" s="6">
        <f t="shared" si="125"/>
        <v>3</v>
      </c>
      <c r="BP92" s="10">
        <v>2</v>
      </c>
      <c r="BQ92" s="10">
        <v>1</v>
      </c>
      <c r="BS92" s="6">
        <f t="shared" si="126"/>
        <v>5</v>
      </c>
      <c r="BT92" s="10">
        <v>4</v>
      </c>
      <c r="BU92" s="10">
        <v>1</v>
      </c>
      <c r="BW92" s="6">
        <f t="shared" si="127"/>
        <v>1</v>
      </c>
      <c r="BX92" s="6">
        <v>1</v>
      </c>
      <c r="BY92" s="6">
        <v>0</v>
      </c>
      <c r="CA92" s="6">
        <f t="shared" si="128"/>
        <v>8</v>
      </c>
      <c r="CB92" s="10">
        <v>5</v>
      </c>
      <c r="CC92" s="10">
        <v>3</v>
      </c>
      <c r="CE92" s="6">
        <f t="shared" si="129"/>
        <v>31</v>
      </c>
      <c r="CF92" s="10">
        <v>17</v>
      </c>
      <c r="CG92" s="10">
        <v>14</v>
      </c>
    </row>
    <row r="93" spans="1:85" ht="14.45">
      <c r="B93" s="9" t="s">
        <v>30</v>
      </c>
      <c r="C93" s="21">
        <f t="shared" si="97"/>
        <v>22965</v>
      </c>
      <c r="D93" s="6">
        <v>12007</v>
      </c>
      <c r="E93" s="6">
        <v>10958</v>
      </c>
      <c r="F93" s="47">
        <f t="shared" si="98"/>
        <v>3.2974124910060583E-2</v>
      </c>
      <c r="G93" s="25">
        <f t="shared" si="99"/>
        <v>-3.0093317295281408E-2</v>
      </c>
      <c r="H93" s="36"/>
      <c r="I93" s="28">
        <f t="shared" si="100"/>
        <v>1290</v>
      </c>
      <c r="J93" s="6">
        <f t="shared" si="101"/>
        <v>641</v>
      </c>
      <c r="K93" s="6">
        <f t="shared" si="102"/>
        <v>649</v>
      </c>
      <c r="L93" s="30">
        <f t="shared" si="103"/>
        <v>3.0954220591075911E-2</v>
      </c>
      <c r="M93" s="31">
        <f t="shared" si="104"/>
        <v>-3.1340544717017575E-2</v>
      </c>
      <c r="N93" s="36"/>
      <c r="O93" s="28">
        <f t="shared" si="105"/>
        <v>240</v>
      </c>
      <c r="P93" s="6">
        <f t="shared" si="106"/>
        <v>141</v>
      </c>
      <c r="Q93" s="6">
        <f t="shared" si="107"/>
        <v>99</v>
      </c>
      <c r="R93" s="30">
        <f t="shared" si="108"/>
        <v>3.483201581027668E-2</v>
      </c>
      <c r="S93" s="31">
        <f t="shared" si="109"/>
        <v>-2.4456521739130436E-2</v>
      </c>
      <c r="T93" s="30"/>
      <c r="U93" s="28">
        <f t="shared" si="110"/>
        <v>54</v>
      </c>
      <c r="V93" s="6">
        <f t="shared" si="111"/>
        <v>35</v>
      </c>
      <c r="W93" s="6">
        <f t="shared" si="112"/>
        <v>19</v>
      </c>
      <c r="X93" s="30">
        <f t="shared" si="113"/>
        <v>3.2863849765258218E-2</v>
      </c>
      <c r="Y93" s="31">
        <f t="shared" si="114"/>
        <v>-1.7840375586854459E-2</v>
      </c>
      <c r="Z93" s="30"/>
      <c r="AA93" s="6">
        <f t="shared" si="115"/>
        <v>83</v>
      </c>
      <c r="AB93" s="6">
        <v>35</v>
      </c>
      <c r="AC93" s="6">
        <v>48</v>
      </c>
      <c r="AD93" s="12"/>
      <c r="AE93" s="37">
        <f t="shared" si="116"/>
        <v>33</v>
      </c>
      <c r="AF93" s="10">
        <v>19</v>
      </c>
      <c r="AG93" s="10">
        <v>14</v>
      </c>
      <c r="AH93" s="12"/>
      <c r="AI93" s="6">
        <f t="shared" si="117"/>
        <v>27</v>
      </c>
      <c r="AJ93" s="10">
        <v>14</v>
      </c>
      <c r="AK93" s="10">
        <v>13</v>
      </c>
      <c r="AM93" s="6">
        <f t="shared" si="118"/>
        <v>701</v>
      </c>
      <c r="AN93" s="6">
        <v>356</v>
      </c>
      <c r="AO93" s="6">
        <v>345</v>
      </c>
      <c r="AQ93" s="6">
        <f t="shared" si="119"/>
        <v>446</v>
      </c>
      <c r="AR93" s="6">
        <v>217</v>
      </c>
      <c r="AS93" s="6">
        <v>229</v>
      </c>
      <c r="AT93" s="6"/>
      <c r="AU93" s="6">
        <f t="shared" si="120"/>
        <v>185</v>
      </c>
      <c r="AV93" s="10">
        <v>106</v>
      </c>
      <c r="AW93" s="10">
        <v>79</v>
      </c>
      <c r="AY93" s="6">
        <f t="shared" si="121"/>
        <v>18</v>
      </c>
      <c r="AZ93" s="6">
        <v>11</v>
      </c>
      <c r="BA93" s="6">
        <v>7</v>
      </c>
      <c r="BC93" s="6">
        <f t="shared" si="122"/>
        <v>4</v>
      </c>
      <c r="BD93" s="10">
        <v>3</v>
      </c>
      <c r="BE93" s="10">
        <v>1</v>
      </c>
      <c r="BG93" s="6">
        <f t="shared" si="123"/>
        <v>56</v>
      </c>
      <c r="BH93" s="6">
        <v>36</v>
      </c>
      <c r="BI93" s="6">
        <v>20</v>
      </c>
      <c r="BK93" s="6">
        <f t="shared" si="124"/>
        <v>4</v>
      </c>
      <c r="BL93" s="10">
        <v>2</v>
      </c>
      <c r="BM93" s="10">
        <v>2</v>
      </c>
      <c r="BO93" s="6">
        <f t="shared" si="125"/>
        <v>6</v>
      </c>
      <c r="BP93" s="10">
        <v>4</v>
      </c>
      <c r="BQ93" s="10">
        <v>2</v>
      </c>
      <c r="BS93" s="6">
        <f t="shared" si="126"/>
        <v>13</v>
      </c>
      <c r="BT93" s="10">
        <v>9</v>
      </c>
      <c r="BU93" s="10">
        <v>4</v>
      </c>
      <c r="BW93" s="6">
        <f t="shared" si="127"/>
        <v>0</v>
      </c>
      <c r="BX93" s="6">
        <v>0</v>
      </c>
      <c r="BY93" s="6">
        <v>0</v>
      </c>
      <c r="CA93" s="6">
        <f t="shared" si="128"/>
        <v>5</v>
      </c>
      <c r="CB93" s="10">
        <v>3</v>
      </c>
      <c r="CC93" s="10">
        <v>2</v>
      </c>
      <c r="CE93" s="6">
        <f t="shared" si="129"/>
        <v>26</v>
      </c>
      <c r="CF93" s="10">
        <v>17</v>
      </c>
      <c r="CG93" s="10">
        <v>9</v>
      </c>
    </row>
    <row r="94" spans="1:85" ht="14.45">
      <c r="B94" s="9" t="s">
        <v>31</v>
      </c>
      <c r="C94" s="21">
        <f t="shared" si="97"/>
        <v>22027</v>
      </c>
      <c r="D94" s="6">
        <v>11232</v>
      </c>
      <c r="E94" s="6">
        <v>10795</v>
      </c>
      <c r="F94" s="47">
        <f t="shared" si="98"/>
        <v>3.084578753975185E-2</v>
      </c>
      <c r="G94" s="25">
        <f t="shared" si="99"/>
        <v>-2.964567988707454E-2</v>
      </c>
      <c r="H94" s="36"/>
      <c r="I94" s="28">
        <f t="shared" si="100"/>
        <v>1337</v>
      </c>
      <c r="J94" s="6">
        <f t="shared" si="101"/>
        <v>661</v>
      </c>
      <c r="K94" s="6">
        <f t="shared" si="102"/>
        <v>676</v>
      </c>
      <c r="L94" s="30">
        <f t="shared" si="103"/>
        <v>3.1920030905930076E-2</v>
      </c>
      <c r="M94" s="31">
        <f t="shared" si="104"/>
        <v>-3.2644388642070699E-2</v>
      </c>
      <c r="N94" s="36"/>
      <c r="O94" s="28">
        <f t="shared" si="105"/>
        <v>264</v>
      </c>
      <c r="P94" s="6">
        <f t="shared" si="106"/>
        <v>141</v>
      </c>
      <c r="Q94" s="6">
        <f t="shared" si="107"/>
        <v>123</v>
      </c>
      <c r="R94" s="30">
        <f t="shared" si="108"/>
        <v>3.483201581027668E-2</v>
      </c>
      <c r="S94" s="31">
        <f t="shared" si="109"/>
        <v>-3.0385375494071148E-2</v>
      </c>
      <c r="T94" s="30"/>
      <c r="U94" s="28">
        <f t="shared" si="110"/>
        <v>92</v>
      </c>
      <c r="V94" s="6">
        <f t="shared" si="111"/>
        <v>49</v>
      </c>
      <c r="W94" s="6">
        <f t="shared" si="112"/>
        <v>43</v>
      </c>
      <c r="X94" s="30">
        <f t="shared" si="113"/>
        <v>4.6009389671361506E-2</v>
      </c>
      <c r="Y94" s="31">
        <f t="shared" si="114"/>
        <v>-4.0375586854460091E-2</v>
      </c>
      <c r="Z94" s="30"/>
      <c r="AA94" s="6">
        <f t="shared" si="115"/>
        <v>70</v>
      </c>
      <c r="AB94" s="6">
        <v>34</v>
      </c>
      <c r="AC94" s="6">
        <v>36</v>
      </c>
      <c r="AD94" s="12"/>
      <c r="AE94" s="37">
        <f t="shared" si="116"/>
        <v>50</v>
      </c>
      <c r="AF94" s="10">
        <v>29</v>
      </c>
      <c r="AG94" s="10">
        <v>21</v>
      </c>
      <c r="AH94" s="12"/>
      <c r="AI94" s="6">
        <f t="shared" si="117"/>
        <v>20</v>
      </c>
      <c r="AJ94" s="10">
        <v>10</v>
      </c>
      <c r="AK94" s="10">
        <v>10</v>
      </c>
      <c r="AM94" s="6">
        <f t="shared" si="118"/>
        <v>746</v>
      </c>
      <c r="AN94" s="6">
        <v>363</v>
      </c>
      <c r="AO94" s="6">
        <v>383</v>
      </c>
      <c r="AQ94" s="6">
        <f t="shared" si="119"/>
        <v>451</v>
      </c>
      <c r="AR94" s="6">
        <v>225</v>
      </c>
      <c r="AS94" s="6">
        <v>226</v>
      </c>
      <c r="AT94" s="6"/>
      <c r="AU94" s="6">
        <f t="shared" si="120"/>
        <v>224</v>
      </c>
      <c r="AV94" s="10">
        <v>124</v>
      </c>
      <c r="AW94" s="10">
        <v>100</v>
      </c>
      <c r="AY94" s="6">
        <f t="shared" si="121"/>
        <v>29</v>
      </c>
      <c r="AZ94" s="6">
        <v>13</v>
      </c>
      <c r="BA94" s="6">
        <v>16</v>
      </c>
      <c r="BC94" s="6">
        <f t="shared" si="122"/>
        <v>1</v>
      </c>
      <c r="BD94" s="10">
        <v>0</v>
      </c>
      <c r="BE94" s="10">
        <v>1</v>
      </c>
      <c r="BG94" s="6">
        <f t="shared" si="123"/>
        <v>62</v>
      </c>
      <c r="BH94" s="6">
        <v>33</v>
      </c>
      <c r="BI94" s="6">
        <v>29</v>
      </c>
      <c r="BK94" s="6">
        <f t="shared" si="124"/>
        <v>11</v>
      </c>
      <c r="BL94" s="10">
        <v>5</v>
      </c>
      <c r="BM94" s="10">
        <v>6</v>
      </c>
      <c r="BO94" s="6">
        <f t="shared" si="125"/>
        <v>21</v>
      </c>
      <c r="BP94" s="10">
        <v>11</v>
      </c>
      <c r="BQ94" s="10">
        <v>10</v>
      </c>
      <c r="BS94" s="6">
        <f t="shared" si="126"/>
        <v>20</v>
      </c>
      <c r="BT94" s="10">
        <v>13</v>
      </c>
      <c r="BU94" s="10">
        <v>7</v>
      </c>
      <c r="BW94" s="6">
        <f t="shared" si="127"/>
        <v>0</v>
      </c>
      <c r="BX94" s="6">
        <v>0</v>
      </c>
      <c r="BY94" s="6">
        <v>0</v>
      </c>
      <c r="CA94" s="6">
        <f t="shared" si="128"/>
        <v>3</v>
      </c>
      <c r="CB94" s="10">
        <v>1</v>
      </c>
      <c r="CC94" s="10">
        <v>2</v>
      </c>
      <c r="CE94" s="6">
        <f t="shared" si="129"/>
        <v>37</v>
      </c>
      <c r="CF94" s="10">
        <v>19</v>
      </c>
      <c r="CG94" s="10">
        <v>18</v>
      </c>
    </row>
    <row r="95" spans="1:85" ht="14.45">
      <c r="B95" s="9" t="s">
        <v>32</v>
      </c>
      <c r="C95" s="21">
        <f t="shared" si="97"/>
        <v>21965</v>
      </c>
      <c r="D95" s="6">
        <v>10985</v>
      </c>
      <c r="E95" s="6">
        <v>10980</v>
      </c>
      <c r="F95" s="47">
        <f t="shared" si="98"/>
        <v>3.0167465823021194E-2</v>
      </c>
      <c r="G95" s="25">
        <f t="shared" si="99"/>
        <v>-3.0153734614180493E-2</v>
      </c>
      <c r="H95" s="36"/>
      <c r="I95" s="28">
        <f t="shared" si="100"/>
        <v>1265</v>
      </c>
      <c r="J95" s="6">
        <f t="shared" si="101"/>
        <v>616</v>
      </c>
      <c r="K95" s="6">
        <f t="shared" si="102"/>
        <v>649</v>
      </c>
      <c r="L95" s="30">
        <f t="shared" si="103"/>
        <v>2.9746957697508208E-2</v>
      </c>
      <c r="M95" s="31">
        <f t="shared" si="104"/>
        <v>-3.1340544717017575E-2</v>
      </c>
      <c r="N95" s="36"/>
      <c r="O95" s="28">
        <f t="shared" si="105"/>
        <v>287</v>
      </c>
      <c r="P95" s="6">
        <f t="shared" si="106"/>
        <v>152</v>
      </c>
      <c r="Q95" s="6">
        <f t="shared" si="107"/>
        <v>135</v>
      </c>
      <c r="R95" s="30">
        <f t="shared" si="108"/>
        <v>3.7549407114624504E-2</v>
      </c>
      <c r="S95" s="31">
        <f t="shared" si="109"/>
        <v>-3.3349802371541504E-2</v>
      </c>
      <c r="T95" s="30"/>
      <c r="U95" s="28">
        <f t="shared" si="110"/>
        <v>73</v>
      </c>
      <c r="V95" s="6">
        <f t="shared" si="111"/>
        <v>40</v>
      </c>
      <c r="W95" s="6">
        <f t="shared" si="112"/>
        <v>33</v>
      </c>
      <c r="X95" s="30">
        <f t="shared" si="113"/>
        <v>3.7558685446009391E-2</v>
      </c>
      <c r="Y95" s="31">
        <f t="shared" si="114"/>
        <v>-3.0985915492957747E-2</v>
      </c>
      <c r="Z95" s="30"/>
      <c r="AA95" s="6">
        <f t="shared" si="115"/>
        <v>83</v>
      </c>
      <c r="AB95" s="6">
        <v>43</v>
      </c>
      <c r="AC95" s="6">
        <v>40</v>
      </c>
      <c r="AD95" s="12"/>
      <c r="AE95" s="37">
        <f t="shared" si="116"/>
        <v>38</v>
      </c>
      <c r="AF95" s="10">
        <v>25</v>
      </c>
      <c r="AG95" s="10">
        <v>13</v>
      </c>
      <c r="AH95" s="12"/>
      <c r="AI95" s="6">
        <f t="shared" si="117"/>
        <v>17</v>
      </c>
      <c r="AJ95" s="10">
        <v>8</v>
      </c>
      <c r="AK95" s="10">
        <v>9</v>
      </c>
      <c r="AM95" s="6">
        <f t="shared" si="118"/>
        <v>682</v>
      </c>
      <c r="AN95" s="6">
        <v>325</v>
      </c>
      <c r="AO95" s="6">
        <v>357</v>
      </c>
      <c r="AQ95" s="6">
        <f t="shared" si="119"/>
        <v>445</v>
      </c>
      <c r="AR95" s="6">
        <v>215</v>
      </c>
      <c r="AS95" s="6">
        <v>230</v>
      </c>
      <c r="AT95" s="6"/>
      <c r="AU95" s="6">
        <f t="shared" si="120"/>
        <v>210</v>
      </c>
      <c r="AV95" s="10">
        <v>115</v>
      </c>
      <c r="AW95" s="10">
        <v>95</v>
      </c>
      <c r="AY95" s="6">
        <f t="shared" si="121"/>
        <v>33</v>
      </c>
      <c r="AZ95" s="6">
        <v>15</v>
      </c>
      <c r="BA95" s="6">
        <v>18</v>
      </c>
      <c r="BC95" s="6">
        <f t="shared" si="122"/>
        <v>10</v>
      </c>
      <c r="BD95" s="10">
        <v>5</v>
      </c>
      <c r="BE95" s="10">
        <v>5</v>
      </c>
      <c r="BG95" s="6">
        <f t="shared" si="123"/>
        <v>71</v>
      </c>
      <c r="BH95" s="6">
        <v>36</v>
      </c>
      <c r="BI95" s="6">
        <v>35</v>
      </c>
      <c r="BK95" s="6">
        <f t="shared" si="124"/>
        <v>10</v>
      </c>
      <c r="BL95" s="10">
        <v>6</v>
      </c>
      <c r="BM95" s="10">
        <v>4</v>
      </c>
      <c r="BO95" s="6">
        <f t="shared" si="125"/>
        <v>21</v>
      </c>
      <c r="BP95" s="10">
        <v>10</v>
      </c>
      <c r="BQ95" s="10">
        <v>11</v>
      </c>
      <c r="BS95" s="6">
        <f t="shared" si="126"/>
        <v>6</v>
      </c>
      <c r="BT95" s="10">
        <v>3</v>
      </c>
      <c r="BU95" s="10">
        <v>3</v>
      </c>
      <c r="BW95" s="6">
        <f t="shared" si="127"/>
        <v>0</v>
      </c>
      <c r="BX95" s="6">
        <v>0</v>
      </c>
      <c r="BY95" s="6">
        <v>0</v>
      </c>
      <c r="CA95" s="6">
        <f t="shared" si="128"/>
        <v>7</v>
      </c>
      <c r="CB95" s="10">
        <v>4</v>
      </c>
      <c r="CC95" s="10">
        <v>3</v>
      </c>
      <c r="CE95" s="6">
        <f t="shared" si="129"/>
        <v>29</v>
      </c>
      <c r="CF95" s="10">
        <v>17</v>
      </c>
      <c r="CG95" s="10">
        <v>12</v>
      </c>
    </row>
    <row r="96" spans="1:85" ht="14.45">
      <c r="B96" s="9" t="s">
        <v>33</v>
      </c>
      <c r="C96" s="21">
        <f t="shared" si="97"/>
        <v>20433</v>
      </c>
      <c r="D96" s="6">
        <v>10288</v>
      </c>
      <c r="E96" s="6">
        <v>10145</v>
      </c>
      <c r="F96" s="47">
        <f t="shared" si="98"/>
        <v>2.8253335310627407E-2</v>
      </c>
      <c r="G96" s="25">
        <f t="shared" si="99"/>
        <v>-2.7860622737783343E-2</v>
      </c>
      <c r="H96" s="36"/>
      <c r="I96" s="28">
        <f t="shared" si="100"/>
        <v>1169</v>
      </c>
      <c r="J96" s="6">
        <f t="shared" si="101"/>
        <v>583</v>
      </c>
      <c r="K96" s="6">
        <f t="shared" si="102"/>
        <v>586</v>
      </c>
      <c r="L96" s="30">
        <f t="shared" si="103"/>
        <v>2.8153370677998842E-2</v>
      </c>
      <c r="M96" s="31">
        <f t="shared" si="104"/>
        <v>-2.8298242225226967E-2</v>
      </c>
      <c r="N96" s="36"/>
      <c r="O96" s="28">
        <f t="shared" si="105"/>
        <v>272</v>
      </c>
      <c r="P96" s="6">
        <f t="shared" si="106"/>
        <v>158</v>
      </c>
      <c r="Q96" s="6">
        <f t="shared" si="107"/>
        <v>114</v>
      </c>
      <c r="R96" s="30">
        <f t="shared" si="108"/>
        <v>3.9031620553359681E-2</v>
      </c>
      <c r="S96" s="31">
        <f t="shared" si="109"/>
        <v>-2.816205533596838E-2</v>
      </c>
      <c r="T96" s="30"/>
      <c r="U96" s="28">
        <f t="shared" si="110"/>
        <v>79</v>
      </c>
      <c r="V96" s="6">
        <f t="shared" si="111"/>
        <v>46</v>
      </c>
      <c r="W96" s="6">
        <f t="shared" si="112"/>
        <v>33</v>
      </c>
      <c r="X96" s="30">
        <f t="shared" si="113"/>
        <v>4.3192488262910798E-2</v>
      </c>
      <c r="Y96" s="31">
        <f t="shared" si="114"/>
        <v>-3.0985915492957747E-2</v>
      </c>
      <c r="Z96" s="30"/>
      <c r="AA96" s="6">
        <f t="shared" si="115"/>
        <v>76</v>
      </c>
      <c r="AB96" s="6">
        <v>45</v>
      </c>
      <c r="AC96" s="6">
        <v>31</v>
      </c>
      <c r="AD96" s="12"/>
      <c r="AE96" s="37">
        <f t="shared" si="116"/>
        <v>30</v>
      </c>
      <c r="AF96" s="10">
        <v>15</v>
      </c>
      <c r="AG96" s="10">
        <v>15</v>
      </c>
      <c r="AH96" s="12"/>
      <c r="AI96" s="6">
        <f t="shared" si="117"/>
        <v>16</v>
      </c>
      <c r="AJ96" s="10">
        <v>8</v>
      </c>
      <c r="AK96" s="10">
        <v>8</v>
      </c>
      <c r="AM96" s="6">
        <f t="shared" si="118"/>
        <v>618</v>
      </c>
      <c r="AN96" s="6">
        <v>308</v>
      </c>
      <c r="AO96" s="6">
        <v>310</v>
      </c>
      <c r="AQ96" s="6">
        <f t="shared" si="119"/>
        <v>429</v>
      </c>
      <c r="AR96" s="6">
        <v>207</v>
      </c>
      <c r="AS96" s="6">
        <v>222</v>
      </c>
      <c r="AT96" s="6"/>
      <c r="AU96" s="6">
        <f t="shared" si="120"/>
        <v>180</v>
      </c>
      <c r="AV96" s="10">
        <v>107</v>
      </c>
      <c r="AW96" s="10">
        <v>73</v>
      </c>
      <c r="AY96" s="6">
        <f t="shared" si="121"/>
        <v>40</v>
      </c>
      <c r="AZ96" s="6">
        <v>21</v>
      </c>
      <c r="BA96" s="6">
        <v>19</v>
      </c>
      <c r="BC96" s="6">
        <f t="shared" si="122"/>
        <v>4</v>
      </c>
      <c r="BD96" s="10">
        <v>2</v>
      </c>
      <c r="BE96" s="10">
        <v>2</v>
      </c>
      <c r="BG96" s="6">
        <f t="shared" si="123"/>
        <v>82</v>
      </c>
      <c r="BH96" s="6">
        <v>47</v>
      </c>
      <c r="BI96" s="6">
        <v>35</v>
      </c>
      <c r="BK96" s="6">
        <f t="shared" si="124"/>
        <v>5</v>
      </c>
      <c r="BL96" s="10">
        <v>3</v>
      </c>
      <c r="BM96" s="10">
        <v>2</v>
      </c>
      <c r="BO96" s="6">
        <f t="shared" si="125"/>
        <v>19</v>
      </c>
      <c r="BP96" s="10">
        <v>11</v>
      </c>
      <c r="BQ96" s="10">
        <v>8</v>
      </c>
      <c r="BS96" s="6">
        <f t="shared" si="126"/>
        <v>10</v>
      </c>
      <c r="BT96" s="10">
        <v>5</v>
      </c>
      <c r="BU96" s="10">
        <v>5</v>
      </c>
      <c r="BW96" s="6">
        <f t="shared" si="127"/>
        <v>0</v>
      </c>
      <c r="BX96" s="6">
        <v>0</v>
      </c>
      <c r="BY96" s="6">
        <v>0</v>
      </c>
      <c r="CA96" s="6">
        <f t="shared" si="128"/>
        <v>9</v>
      </c>
      <c r="CB96" s="10">
        <v>5</v>
      </c>
      <c r="CC96" s="10">
        <v>4</v>
      </c>
      <c r="CE96" s="6">
        <f t="shared" si="129"/>
        <v>36</v>
      </c>
      <c r="CF96" s="10">
        <v>22</v>
      </c>
      <c r="CG96" s="10">
        <v>14</v>
      </c>
    </row>
    <row r="97" spans="1:85" ht="14.45">
      <c r="B97" s="9" t="s">
        <v>34</v>
      </c>
      <c r="C97" s="21">
        <f t="shared" si="97"/>
        <v>16981</v>
      </c>
      <c r="D97" s="6">
        <v>8550</v>
      </c>
      <c r="E97" s="6">
        <v>8431</v>
      </c>
      <c r="F97" s="47">
        <f t="shared" si="98"/>
        <v>2.3480367117599564E-2</v>
      </c>
      <c r="G97" s="25">
        <f t="shared" si="99"/>
        <v>-2.3153564347190868E-2</v>
      </c>
      <c r="H97" s="36"/>
      <c r="I97" s="28">
        <f t="shared" si="100"/>
        <v>1016</v>
      </c>
      <c r="J97" s="6">
        <f t="shared" si="101"/>
        <v>504</v>
      </c>
      <c r="K97" s="6">
        <f t="shared" si="102"/>
        <v>512</v>
      </c>
      <c r="L97" s="30">
        <f t="shared" si="103"/>
        <v>2.4338419934324899E-2</v>
      </c>
      <c r="M97" s="31">
        <f t="shared" si="104"/>
        <v>-2.4724744060266562E-2</v>
      </c>
      <c r="N97" s="36"/>
      <c r="O97" s="28">
        <f t="shared" si="105"/>
        <v>212</v>
      </c>
      <c r="P97" s="6">
        <f t="shared" si="106"/>
        <v>103</v>
      </c>
      <c r="Q97" s="6">
        <f t="shared" si="107"/>
        <v>109</v>
      </c>
      <c r="R97" s="30">
        <f t="shared" si="108"/>
        <v>2.5444664031620552E-2</v>
      </c>
      <c r="S97" s="31">
        <f t="shared" si="109"/>
        <v>-2.6926877470355732E-2</v>
      </c>
      <c r="T97" s="30"/>
      <c r="U97" s="28">
        <f t="shared" si="110"/>
        <v>63</v>
      </c>
      <c r="V97" s="6">
        <f t="shared" si="111"/>
        <v>33</v>
      </c>
      <c r="W97" s="6">
        <f t="shared" si="112"/>
        <v>30</v>
      </c>
      <c r="X97" s="30">
        <f t="shared" si="113"/>
        <v>3.0985915492957747E-2</v>
      </c>
      <c r="Y97" s="31">
        <f t="shared" si="114"/>
        <v>-2.8169014084507043E-2</v>
      </c>
      <c r="Z97" s="30"/>
      <c r="AA97" s="6">
        <f t="shared" si="115"/>
        <v>54</v>
      </c>
      <c r="AB97" s="6">
        <v>24</v>
      </c>
      <c r="AC97" s="6">
        <v>30</v>
      </c>
      <c r="AD97" s="12"/>
      <c r="AE97" s="37">
        <f t="shared" si="116"/>
        <v>16</v>
      </c>
      <c r="AF97" s="10">
        <v>7</v>
      </c>
      <c r="AG97" s="10">
        <v>9</v>
      </c>
      <c r="AH97" s="12"/>
      <c r="AI97" s="6">
        <f t="shared" si="117"/>
        <v>20</v>
      </c>
      <c r="AJ97" s="10">
        <v>7</v>
      </c>
      <c r="AK97" s="10">
        <v>13</v>
      </c>
      <c r="AM97" s="6">
        <f t="shared" si="118"/>
        <v>596</v>
      </c>
      <c r="AN97" s="6">
        <v>302</v>
      </c>
      <c r="AO97" s="6">
        <v>294</v>
      </c>
      <c r="AQ97" s="6">
        <f t="shared" si="119"/>
        <v>330</v>
      </c>
      <c r="AR97" s="6">
        <v>164</v>
      </c>
      <c r="AS97" s="6">
        <v>166</v>
      </c>
      <c r="AT97" s="6"/>
      <c r="AU97" s="6">
        <f t="shared" si="120"/>
        <v>175</v>
      </c>
      <c r="AV97" s="10">
        <v>90</v>
      </c>
      <c r="AW97" s="10">
        <v>85</v>
      </c>
      <c r="AY97" s="6">
        <f t="shared" si="121"/>
        <v>21</v>
      </c>
      <c r="AZ97" s="6">
        <v>10</v>
      </c>
      <c r="BA97" s="6">
        <v>11</v>
      </c>
      <c r="BC97" s="6">
        <f t="shared" si="122"/>
        <v>6</v>
      </c>
      <c r="BD97" s="10">
        <v>3</v>
      </c>
      <c r="BE97" s="10">
        <v>3</v>
      </c>
      <c r="BG97" s="6">
        <f t="shared" si="123"/>
        <v>48</v>
      </c>
      <c r="BH97" s="6">
        <v>22</v>
      </c>
      <c r="BI97" s="6">
        <v>26</v>
      </c>
      <c r="BK97" s="6">
        <f t="shared" si="124"/>
        <v>7</v>
      </c>
      <c r="BL97" s="10">
        <v>4</v>
      </c>
      <c r="BM97" s="10">
        <v>3</v>
      </c>
      <c r="BO97" s="6">
        <f t="shared" si="125"/>
        <v>20</v>
      </c>
      <c r="BP97" s="10">
        <v>13</v>
      </c>
      <c r="BQ97" s="10">
        <v>7</v>
      </c>
      <c r="BS97" s="6">
        <f t="shared" si="126"/>
        <v>10</v>
      </c>
      <c r="BT97" s="10">
        <v>5</v>
      </c>
      <c r="BU97" s="10">
        <v>5</v>
      </c>
      <c r="BW97" s="6">
        <f t="shared" si="127"/>
        <v>1</v>
      </c>
      <c r="BX97" s="6">
        <v>0</v>
      </c>
      <c r="BY97" s="6">
        <v>1</v>
      </c>
      <c r="CA97" s="6">
        <f t="shared" si="128"/>
        <v>8</v>
      </c>
      <c r="CB97" s="10">
        <v>3</v>
      </c>
      <c r="CC97" s="10">
        <v>5</v>
      </c>
      <c r="CE97" s="6">
        <f t="shared" si="129"/>
        <v>17</v>
      </c>
      <c r="CF97" s="10">
        <v>8</v>
      </c>
      <c r="CG97" s="10">
        <v>9</v>
      </c>
    </row>
    <row r="98" spans="1:85" ht="14.45">
      <c r="B98" s="9" t="s">
        <v>35</v>
      </c>
      <c r="C98" s="21">
        <f t="shared" si="97"/>
        <v>13617</v>
      </c>
      <c r="D98" s="6">
        <v>6821</v>
      </c>
      <c r="E98" s="6">
        <v>6796</v>
      </c>
      <c r="F98" s="47">
        <f t="shared" si="98"/>
        <v>1.8732115100484985E-2</v>
      </c>
      <c r="G98" s="25">
        <f t="shared" si="99"/>
        <v>-1.866345905628148E-2</v>
      </c>
      <c r="H98" s="36"/>
      <c r="I98" s="28">
        <f t="shared" si="100"/>
        <v>876</v>
      </c>
      <c r="J98" s="6">
        <f t="shared" si="101"/>
        <v>427</v>
      </c>
      <c r="K98" s="6">
        <f t="shared" si="102"/>
        <v>449</v>
      </c>
      <c r="L98" s="30">
        <f t="shared" si="103"/>
        <v>2.0620050222136373E-2</v>
      </c>
      <c r="M98" s="31">
        <f t="shared" si="104"/>
        <v>-2.1682441568475951E-2</v>
      </c>
      <c r="N98" s="36"/>
      <c r="O98" s="28">
        <f t="shared" si="105"/>
        <v>168</v>
      </c>
      <c r="P98" s="6">
        <f t="shared" si="106"/>
        <v>85</v>
      </c>
      <c r="Q98" s="6">
        <f t="shared" si="107"/>
        <v>83</v>
      </c>
      <c r="R98" s="30">
        <f t="shared" si="108"/>
        <v>2.099802371541502E-2</v>
      </c>
      <c r="S98" s="31">
        <f t="shared" si="109"/>
        <v>-2.050395256916996E-2</v>
      </c>
      <c r="T98" s="30"/>
      <c r="U98" s="28">
        <f t="shared" si="110"/>
        <v>45</v>
      </c>
      <c r="V98" s="6">
        <f t="shared" si="111"/>
        <v>28</v>
      </c>
      <c r="W98" s="6">
        <f t="shared" si="112"/>
        <v>17</v>
      </c>
      <c r="X98" s="30">
        <f t="shared" si="113"/>
        <v>2.6291079812206571E-2</v>
      </c>
      <c r="Y98" s="31">
        <f t="shared" si="114"/>
        <v>-1.5962441314553991E-2</v>
      </c>
      <c r="Z98" s="30"/>
      <c r="AA98" s="6">
        <f t="shared" si="115"/>
        <v>46</v>
      </c>
      <c r="AB98" s="6">
        <v>27</v>
      </c>
      <c r="AC98" s="6">
        <v>19</v>
      </c>
      <c r="AD98" s="12"/>
      <c r="AE98" s="37">
        <f t="shared" si="116"/>
        <v>19</v>
      </c>
      <c r="AF98" s="10">
        <v>12</v>
      </c>
      <c r="AG98" s="10">
        <v>7</v>
      </c>
      <c r="AH98" s="12"/>
      <c r="AI98" s="6">
        <f t="shared" si="117"/>
        <v>27</v>
      </c>
      <c r="AJ98" s="10">
        <v>13</v>
      </c>
      <c r="AK98" s="10">
        <v>14</v>
      </c>
      <c r="AM98" s="6">
        <f t="shared" si="118"/>
        <v>545</v>
      </c>
      <c r="AN98" s="6">
        <v>259</v>
      </c>
      <c r="AO98" s="6">
        <v>286</v>
      </c>
      <c r="AQ98" s="6">
        <f t="shared" si="119"/>
        <v>239</v>
      </c>
      <c r="AR98" s="6">
        <v>116</v>
      </c>
      <c r="AS98" s="6">
        <v>123</v>
      </c>
      <c r="AT98" s="6"/>
      <c r="AU98" s="6">
        <f t="shared" si="120"/>
        <v>125</v>
      </c>
      <c r="AV98" s="10">
        <v>62</v>
      </c>
      <c r="AW98" s="10">
        <v>63</v>
      </c>
      <c r="AY98" s="6">
        <f t="shared" si="121"/>
        <v>15</v>
      </c>
      <c r="AZ98" s="6">
        <v>11</v>
      </c>
      <c r="BA98" s="6">
        <v>4</v>
      </c>
      <c r="BC98" s="6">
        <f t="shared" si="122"/>
        <v>8</v>
      </c>
      <c r="BD98" s="10">
        <v>3</v>
      </c>
      <c r="BE98" s="10">
        <v>5</v>
      </c>
      <c r="BG98" s="6">
        <f t="shared" si="123"/>
        <v>46</v>
      </c>
      <c r="BH98" s="6">
        <v>26</v>
      </c>
      <c r="BI98" s="6">
        <v>20</v>
      </c>
      <c r="BK98" s="6">
        <f t="shared" si="124"/>
        <v>5</v>
      </c>
      <c r="BL98" s="10">
        <v>3</v>
      </c>
      <c r="BM98" s="10">
        <v>2</v>
      </c>
      <c r="BO98" s="6">
        <f t="shared" si="125"/>
        <v>4</v>
      </c>
      <c r="BP98" s="10">
        <v>3</v>
      </c>
      <c r="BQ98" s="10">
        <v>1</v>
      </c>
      <c r="BS98" s="6">
        <f t="shared" si="126"/>
        <v>15</v>
      </c>
      <c r="BT98" s="10">
        <v>9</v>
      </c>
      <c r="BU98" s="10">
        <v>6</v>
      </c>
      <c r="BW98" s="6">
        <f t="shared" si="127"/>
        <v>2</v>
      </c>
      <c r="BX98" s="6">
        <v>2</v>
      </c>
      <c r="BY98" s="6">
        <v>0</v>
      </c>
      <c r="CA98" s="6">
        <f t="shared" si="128"/>
        <v>6</v>
      </c>
      <c r="CB98" s="10">
        <v>4</v>
      </c>
      <c r="CC98" s="10">
        <v>2</v>
      </c>
      <c r="CE98" s="6">
        <f t="shared" si="129"/>
        <v>13</v>
      </c>
      <c r="CF98" s="10">
        <v>7</v>
      </c>
      <c r="CG98" s="10">
        <v>6</v>
      </c>
    </row>
    <row r="99" spans="1:85" ht="14.45">
      <c r="B99" s="9" t="s">
        <v>36</v>
      </c>
      <c r="C99" s="21">
        <f t="shared" si="97"/>
        <v>9273</v>
      </c>
      <c r="D99" s="6">
        <v>4402</v>
      </c>
      <c r="E99" s="6">
        <v>4871</v>
      </c>
      <c r="F99" s="47">
        <f t="shared" si="98"/>
        <v>1.2088956263353601E-2</v>
      </c>
      <c r="G99" s="25">
        <f t="shared" si="99"/>
        <v>-1.3376943652611401E-2</v>
      </c>
      <c r="H99" s="36"/>
      <c r="I99" s="28">
        <f t="shared" si="100"/>
        <v>572</v>
      </c>
      <c r="J99" s="6">
        <f t="shared" si="101"/>
        <v>268</v>
      </c>
      <c r="K99" s="6">
        <f t="shared" si="102"/>
        <v>304</v>
      </c>
      <c r="L99" s="30">
        <f t="shared" si="103"/>
        <v>1.2941858219045779E-2</v>
      </c>
      <c r="M99" s="31">
        <f t="shared" si="104"/>
        <v>-1.4680316785783272E-2</v>
      </c>
      <c r="N99" s="36"/>
      <c r="O99" s="28">
        <f t="shared" si="105"/>
        <v>115</v>
      </c>
      <c r="P99" s="6">
        <f t="shared" si="106"/>
        <v>60</v>
      </c>
      <c r="Q99" s="6">
        <f t="shared" si="107"/>
        <v>55</v>
      </c>
      <c r="R99" s="30">
        <f t="shared" si="108"/>
        <v>1.4822134387351778E-2</v>
      </c>
      <c r="S99" s="31">
        <f t="shared" si="109"/>
        <v>-1.358695652173913E-2</v>
      </c>
      <c r="T99" s="30"/>
      <c r="U99" s="28">
        <f t="shared" si="110"/>
        <v>45</v>
      </c>
      <c r="V99" s="6">
        <f t="shared" si="111"/>
        <v>26</v>
      </c>
      <c r="W99" s="6">
        <f t="shared" si="112"/>
        <v>19</v>
      </c>
      <c r="X99" s="30">
        <f t="shared" si="113"/>
        <v>2.4413145539906103E-2</v>
      </c>
      <c r="Y99" s="31">
        <f t="shared" si="114"/>
        <v>-1.7840375586854459E-2</v>
      </c>
      <c r="Z99" s="30"/>
      <c r="AA99" s="6">
        <f t="shared" si="115"/>
        <v>23</v>
      </c>
      <c r="AB99" s="6">
        <v>10</v>
      </c>
      <c r="AC99" s="6">
        <v>13</v>
      </c>
      <c r="AD99" s="12"/>
      <c r="AE99" s="37">
        <f t="shared" si="116"/>
        <v>8</v>
      </c>
      <c r="AF99" s="10">
        <v>5</v>
      </c>
      <c r="AG99" s="10">
        <v>3</v>
      </c>
      <c r="AH99" s="12"/>
      <c r="AI99" s="6">
        <f t="shared" si="117"/>
        <v>14</v>
      </c>
      <c r="AJ99" s="10">
        <v>7</v>
      </c>
      <c r="AK99" s="10">
        <v>7</v>
      </c>
      <c r="AM99" s="6">
        <f t="shared" si="118"/>
        <v>370</v>
      </c>
      <c r="AN99" s="6">
        <v>180</v>
      </c>
      <c r="AO99" s="6">
        <v>190</v>
      </c>
      <c r="AQ99" s="6">
        <f t="shared" si="119"/>
        <v>157</v>
      </c>
      <c r="AR99" s="6">
        <v>66</v>
      </c>
      <c r="AS99" s="6">
        <v>91</v>
      </c>
      <c r="AT99" s="6"/>
      <c r="AU99" s="6">
        <f t="shared" si="120"/>
        <v>90</v>
      </c>
      <c r="AV99" s="10">
        <v>47</v>
      </c>
      <c r="AW99" s="10">
        <v>43</v>
      </c>
      <c r="AY99" s="6">
        <f t="shared" si="121"/>
        <v>7</v>
      </c>
      <c r="AZ99" s="6">
        <v>5</v>
      </c>
      <c r="BA99" s="6">
        <v>2</v>
      </c>
      <c r="BC99" s="6">
        <f t="shared" si="122"/>
        <v>3</v>
      </c>
      <c r="BD99" s="10">
        <v>2</v>
      </c>
      <c r="BE99" s="10">
        <v>1</v>
      </c>
      <c r="BG99" s="6">
        <f t="shared" si="123"/>
        <v>35</v>
      </c>
      <c r="BH99" s="6">
        <v>17</v>
      </c>
      <c r="BI99" s="6">
        <v>18</v>
      </c>
      <c r="BK99" s="6">
        <f t="shared" si="124"/>
        <v>1</v>
      </c>
      <c r="BL99" s="10">
        <v>1</v>
      </c>
      <c r="BM99" s="10">
        <v>0</v>
      </c>
      <c r="BO99" s="6">
        <f t="shared" si="125"/>
        <v>5</v>
      </c>
      <c r="BP99" s="10">
        <v>1</v>
      </c>
      <c r="BQ99" s="10">
        <v>4</v>
      </c>
      <c r="BS99" s="6">
        <f t="shared" si="126"/>
        <v>14</v>
      </c>
      <c r="BT99" s="10">
        <v>9</v>
      </c>
      <c r="BU99" s="10">
        <v>5</v>
      </c>
      <c r="BW99" s="6">
        <f t="shared" si="127"/>
        <v>0</v>
      </c>
      <c r="BX99" s="6">
        <v>0</v>
      </c>
      <c r="BY99" s="6">
        <v>0</v>
      </c>
      <c r="CA99" s="6">
        <f t="shared" si="128"/>
        <v>3</v>
      </c>
      <c r="CB99" s="10">
        <v>0</v>
      </c>
      <c r="CC99" s="10">
        <v>3</v>
      </c>
      <c r="CE99" s="6">
        <f t="shared" si="129"/>
        <v>22</v>
      </c>
      <c r="CF99" s="10">
        <v>15</v>
      </c>
      <c r="CG99" s="10">
        <v>7</v>
      </c>
    </row>
    <row r="100" spans="1:85" ht="14.45">
      <c r="B100" s="9" t="s">
        <v>37</v>
      </c>
      <c r="C100" s="21">
        <f t="shared" si="97"/>
        <v>6138</v>
      </c>
      <c r="D100" s="6">
        <v>2866</v>
      </c>
      <c r="E100" s="6">
        <v>3272</v>
      </c>
      <c r="F100" s="47">
        <f t="shared" si="98"/>
        <v>7.8707289074900991E-3</v>
      </c>
      <c r="G100" s="25">
        <f t="shared" si="99"/>
        <v>-8.985703065355061E-3</v>
      </c>
      <c r="H100" s="36"/>
      <c r="I100" s="28">
        <f t="shared" si="100"/>
        <v>362</v>
      </c>
      <c r="J100" s="6">
        <f t="shared" si="101"/>
        <v>173</v>
      </c>
      <c r="K100" s="6">
        <f t="shared" si="102"/>
        <v>189</v>
      </c>
      <c r="L100" s="30">
        <f t="shared" si="103"/>
        <v>8.3542592234885065E-3</v>
      </c>
      <c r="M100" s="31">
        <f t="shared" si="104"/>
        <v>-9.1269074753718375E-3</v>
      </c>
      <c r="N100" s="36"/>
      <c r="O100" s="28">
        <f t="shared" si="105"/>
        <v>87</v>
      </c>
      <c r="P100" s="6">
        <f t="shared" si="106"/>
        <v>48</v>
      </c>
      <c r="Q100" s="6">
        <f t="shared" si="107"/>
        <v>39</v>
      </c>
      <c r="R100" s="30">
        <f t="shared" si="108"/>
        <v>1.1857707509881422E-2</v>
      </c>
      <c r="S100" s="31">
        <f t="shared" si="109"/>
        <v>-9.634387351778656E-3</v>
      </c>
      <c r="T100" s="30"/>
      <c r="U100" s="28">
        <f t="shared" si="110"/>
        <v>25</v>
      </c>
      <c r="V100" s="6">
        <f t="shared" si="111"/>
        <v>14</v>
      </c>
      <c r="W100" s="6">
        <f t="shared" si="112"/>
        <v>11</v>
      </c>
      <c r="X100" s="30">
        <f t="shared" si="113"/>
        <v>1.3145539906103286E-2</v>
      </c>
      <c r="Y100" s="31">
        <f t="shared" si="114"/>
        <v>-1.0328638497652582E-2</v>
      </c>
      <c r="Z100" s="30"/>
      <c r="AA100" s="6">
        <f t="shared" si="115"/>
        <v>16</v>
      </c>
      <c r="AB100" s="6">
        <v>7</v>
      </c>
      <c r="AC100" s="6">
        <v>9</v>
      </c>
      <c r="AD100" s="12"/>
      <c r="AE100" s="37">
        <f t="shared" si="116"/>
        <v>3</v>
      </c>
      <c r="AF100" s="10">
        <v>1</v>
      </c>
      <c r="AG100" s="10">
        <v>2</v>
      </c>
      <c r="AH100" s="12"/>
      <c r="AI100" s="6">
        <f t="shared" si="117"/>
        <v>9</v>
      </c>
      <c r="AJ100" s="10">
        <v>8</v>
      </c>
      <c r="AK100" s="10">
        <v>1</v>
      </c>
      <c r="AM100" s="6">
        <f t="shared" si="118"/>
        <v>222</v>
      </c>
      <c r="AN100" s="6">
        <v>102</v>
      </c>
      <c r="AO100" s="6">
        <v>120</v>
      </c>
      <c r="AQ100" s="6">
        <f t="shared" si="119"/>
        <v>112</v>
      </c>
      <c r="AR100" s="6">
        <v>55</v>
      </c>
      <c r="AS100" s="6">
        <v>57</v>
      </c>
      <c r="AT100" s="6"/>
      <c r="AU100" s="6">
        <f t="shared" si="120"/>
        <v>66</v>
      </c>
      <c r="AV100" s="10">
        <v>35</v>
      </c>
      <c r="AW100" s="10">
        <v>31</v>
      </c>
      <c r="AY100" s="6">
        <f t="shared" si="121"/>
        <v>5</v>
      </c>
      <c r="AZ100" s="6">
        <v>2</v>
      </c>
      <c r="BA100" s="6">
        <v>3</v>
      </c>
      <c r="BC100" s="6">
        <f t="shared" si="122"/>
        <v>3</v>
      </c>
      <c r="BD100" s="10">
        <v>1</v>
      </c>
      <c r="BE100" s="10">
        <v>2</v>
      </c>
      <c r="BG100" s="6">
        <f t="shared" si="123"/>
        <v>28</v>
      </c>
      <c r="BH100" s="6">
        <v>18</v>
      </c>
      <c r="BI100" s="6">
        <v>10</v>
      </c>
      <c r="BK100" s="6">
        <f t="shared" si="124"/>
        <v>1</v>
      </c>
      <c r="BL100" s="10">
        <v>0</v>
      </c>
      <c r="BM100" s="10">
        <v>1</v>
      </c>
      <c r="BO100" s="6">
        <f t="shared" si="125"/>
        <v>7</v>
      </c>
      <c r="BP100" s="10">
        <v>4</v>
      </c>
      <c r="BQ100" s="10">
        <v>3</v>
      </c>
      <c r="BS100" s="6">
        <f t="shared" si="126"/>
        <v>7</v>
      </c>
      <c r="BT100" s="10">
        <v>4</v>
      </c>
      <c r="BU100" s="10">
        <v>3</v>
      </c>
      <c r="BW100" s="6">
        <f t="shared" si="127"/>
        <v>0</v>
      </c>
      <c r="BX100" s="6">
        <v>0</v>
      </c>
      <c r="BY100" s="6">
        <v>0</v>
      </c>
      <c r="CA100" s="6">
        <f t="shared" si="128"/>
        <v>0</v>
      </c>
      <c r="CB100" s="10">
        <v>0</v>
      </c>
      <c r="CC100" s="10">
        <v>0</v>
      </c>
      <c r="CE100" s="6">
        <f t="shared" si="129"/>
        <v>10</v>
      </c>
      <c r="CF100" s="10">
        <v>6</v>
      </c>
      <c r="CG100" s="10">
        <v>4</v>
      </c>
    </row>
    <row r="101" spans="1:85" ht="14.45">
      <c r="B101" s="9" t="s">
        <v>38</v>
      </c>
      <c r="C101" s="21">
        <f t="shared" si="97"/>
        <v>4154</v>
      </c>
      <c r="D101" s="6">
        <v>1724</v>
      </c>
      <c r="E101" s="6">
        <v>2430</v>
      </c>
      <c r="F101" s="47">
        <f t="shared" si="98"/>
        <v>4.7345208082738774E-3</v>
      </c>
      <c r="G101" s="25">
        <f t="shared" si="99"/>
        <v>-6.6733674965809286E-3</v>
      </c>
      <c r="H101" s="36"/>
      <c r="I101" s="28">
        <f t="shared" si="100"/>
        <v>262</v>
      </c>
      <c r="J101" s="6">
        <f t="shared" si="101"/>
        <v>115</v>
      </c>
      <c r="K101" s="6">
        <f t="shared" si="102"/>
        <v>147</v>
      </c>
      <c r="L101" s="30">
        <f t="shared" si="103"/>
        <v>5.5534093104114349E-3</v>
      </c>
      <c r="M101" s="31">
        <f t="shared" si="104"/>
        <v>-7.098705814178095E-3</v>
      </c>
      <c r="N101" s="36"/>
      <c r="O101" s="28">
        <f t="shared" si="105"/>
        <v>71</v>
      </c>
      <c r="P101" s="6">
        <f t="shared" si="106"/>
        <v>32</v>
      </c>
      <c r="Q101" s="6">
        <f t="shared" si="107"/>
        <v>39</v>
      </c>
      <c r="R101" s="30">
        <f t="shared" si="108"/>
        <v>7.9051383399209481E-3</v>
      </c>
      <c r="S101" s="31">
        <f t="shared" si="109"/>
        <v>-9.634387351778656E-3</v>
      </c>
      <c r="T101" s="30"/>
      <c r="U101" s="28">
        <f t="shared" si="110"/>
        <v>18</v>
      </c>
      <c r="V101" s="6">
        <f t="shared" si="111"/>
        <v>7</v>
      </c>
      <c r="W101" s="6">
        <f t="shared" si="112"/>
        <v>11</v>
      </c>
      <c r="X101" s="30">
        <f t="shared" si="113"/>
        <v>6.5727699530516428E-3</v>
      </c>
      <c r="Y101" s="31">
        <f t="shared" si="114"/>
        <v>-1.0328638497652582E-2</v>
      </c>
      <c r="Z101" s="30"/>
      <c r="AA101" s="6">
        <f t="shared" si="115"/>
        <v>14</v>
      </c>
      <c r="AB101" s="6">
        <v>8</v>
      </c>
      <c r="AC101" s="6">
        <v>6</v>
      </c>
      <c r="AD101" s="12"/>
      <c r="AE101" s="37">
        <f t="shared" si="116"/>
        <v>0</v>
      </c>
      <c r="AF101" s="10">
        <v>0</v>
      </c>
      <c r="AG101" s="10">
        <v>0</v>
      </c>
      <c r="AH101" s="12"/>
      <c r="AI101" s="6">
        <f t="shared" si="117"/>
        <v>7</v>
      </c>
      <c r="AJ101" s="10">
        <v>4</v>
      </c>
      <c r="AK101" s="10">
        <v>3</v>
      </c>
      <c r="AM101" s="6">
        <f t="shared" si="118"/>
        <v>164</v>
      </c>
      <c r="AN101" s="6">
        <v>67</v>
      </c>
      <c r="AO101" s="6">
        <v>97</v>
      </c>
      <c r="AQ101" s="6">
        <f t="shared" si="119"/>
        <v>77</v>
      </c>
      <c r="AR101" s="6">
        <v>36</v>
      </c>
      <c r="AS101" s="6">
        <v>41</v>
      </c>
      <c r="AT101" s="6"/>
      <c r="AU101" s="6">
        <f t="shared" si="120"/>
        <v>59</v>
      </c>
      <c r="AV101" s="10">
        <v>27</v>
      </c>
      <c r="AW101" s="10">
        <v>32</v>
      </c>
      <c r="AY101" s="6">
        <f t="shared" si="121"/>
        <v>6</v>
      </c>
      <c r="AZ101" s="6">
        <v>2</v>
      </c>
      <c r="BA101" s="6">
        <v>4</v>
      </c>
      <c r="BC101" s="6">
        <f t="shared" si="122"/>
        <v>3</v>
      </c>
      <c r="BD101" s="10">
        <v>2</v>
      </c>
      <c r="BE101" s="10">
        <v>1</v>
      </c>
      <c r="BG101" s="6">
        <f t="shared" si="123"/>
        <v>15</v>
      </c>
      <c r="BH101" s="6">
        <v>5</v>
      </c>
      <c r="BI101" s="6">
        <v>10</v>
      </c>
      <c r="BK101" s="6">
        <f t="shared" si="124"/>
        <v>1</v>
      </c>
      <c r="BL101" s="10">
        <v>0</v>
      </c>
      <c r="BM101" s="10">
        <v>1</v>
      </c>
      <c r="BO101" s="6">
        <f t="shared" si="125"/>
        <v>4</v>
      </c>
      <c r="BP101" s="10">
        <v>2</v>
      </c>
      <c r="BQ101" s="10">
        <v>2</v>
      </c>
      <c r="BS101" s="6">
        <f t="shared" si="126"/>
        <v>7</v>
      </c>
      <c r="BT101" s="10">
        <v>2</v>
      </c>
      <c r="BU101" s="10">
        <v>5</v>
      </c>
      <c r="BW101" s="6">
        <f t="shared" si="127"/>
        <v>0</v>
      </c>
      <c r="BX101" s="6">
        <v>0</v>
      </c>
      <c r="BY101" s="6">
        <v>0</v>
      </c>
      <c r="CA101" s="6">
        <f t="shared" si="128"/>
        <v>0</v>
      </c>
      <c r="CB101" s="10">
        <v>0</v>
      </c>
      <c r="CC101" s="10">
        <v>0</v>
      </c>
      <c r="CE101" s="6">
        <f t="shared" si="129"/>
        <v>6</v>
      </c>
      <c r="CF101" s="10">
        <v>3</v>
      </c>
      <c r="CG101" s="10">
        <v>3</v>
      </c>
    </row>
    <row r="102" spans="1:85" ht="14.45">
      <c r="B102" s="9" t="s">
        <v>39</v>
      </c>
      <c r="C102" s="21">
        <f t="shared" si="97"/>
        <v>1866</v>
      </c>
      <c r="D102" s="6">
        <v>667</v>
      </c>
      <c r="E102" s="6">
        <v>1199</v>
      </c>
      <c r="F102" s="47">
        <f t="shared" si="98"/>
        <v>1.83174325934958E-3</v>
      </c>
      <c r="G102" s="25">
        <f t="shared" si="99"/>
        <v>-3.2927438800002197E-3</v>
      </c>
      <c r="H102" s="36"/>
      <c r="I102" s="28">
        <f t="shared" si="100"/>
        <v>105</v>
      </c>
      <c r="J102" s="6">
        <f t="shared" si="101"/>
        <v>43</v>
      </c>
      <c r="K102" s="6">
        <f t="shared" si="102"/>
        <v>62</v>
      </c>
      <c r="L102" s="30">
        <f t="shared" si="103"/>
        <v>2.0764921769364495E-3</v>
      </c>
      <c r="M102" s="31">
        <f t="shared" si="104"/>
        <v>-2.9940119760479044E-3</v>
      </c>
      <c r="N102" s="36"/>
      <c r="O102" s="28">
        <f t="shared" si="105"/>
        <v>36</v>
      </c>
      <c r="P102" s="6">
        <f t="shared" si="106"/>
        <v>15</v>
      </c>
      <c r="Q102" s="6">
        <f t="shared" si="107"/>
        <v>21</v>
      </c>
      <c r="R102" s="30">
        <f t="shared" si="108"/>
        <v>3.7055335968379445E-3</v>
      </c>
      <c r="S102" s="31">
        <f t="shared" si="109"/>
        <v>-5.1877470355731229E-3</v>
      </c>
      <c r="T102" s="30"/>
      <c r="U102" s="28">
        <f t="shared" si="110"/>
        <v>9</v>
      </c>
      <c r="V102" s="6">
        <f t="shared" si="111"/>
        <v>6</v>
      </c>
      <c r="W102" s="6">
        <f t="shared" si="112"/>
        <v>3</v>
      </c>
      <c r="X102" s="30">
        <f t="shared" si="113"/>
        <v>5.6338028169014088E-3</v>
      </c>
      <c r="Y102" s="31">
        <f t="shared" si="114"/>
        <v>-2.8169014084507044E-3</v>
      </c>
      <c r="Z102" s="30"/>
      <c r="AA102" s="6">
        <f t="shared" si="115"/>
        <v>6</v>
      </c>
      <c r="AB102" s="6">
        <v>2</v>
      </c>
      <c r="AC102" s="6">
        <v>4</v>
      </c>
      <c r="AD102" s="12"/>
      <c r="AE102" s="37">
        <f t="shared" si="116"/>
        <v>1</v>
      </c>
      <c r="AF102" s="10">
        <v>0</v>
      </c>
      <c r="AG102" s="10">
        <v>1</v>
      </c>
      <c r="AH102" s="12"/>
      <c r="AI102" s="6">
        <f t="shared" si="117"/>
        <v>2</v>
      </c>
      <c r="AJ102" s="10">
        <v>2</v>
      </c>
      <c r="AK102" s="10">
        <v>0</v>
      </c>
      <c r="AM102" s="6">
        <f t="shared" si="118"/>
        <v>66</v>
      </c>
      <c r="AN102" s="6">
        <v>27</v>
      </c>
      <c r="AO102" s="6">
        <v>39</v>
      </c>
      <c r="AQ102" s="6">
        <f t="shared" si="119"/>
        <v>30</v>
      </c>
      <c r="AR102" s="6">
        <v>12</v>
      </c>
      <c r="AS102" s="6">
        <v>18</v>
      </c>
      <c r="AT102" s="6"/>
      <c r="AU102" s="6">
        <f t="shared" si="120"/>
        <v>31</v>
      </c>
      <c r="AV102" s="10">
        <v>15</v>
      </c>
      <c r="AW102" s="10">
        <v>16</v>
      </c>
      <c r="AY102" s="6">
        <f t="shared" si="121"/>
        <v>3</v>
      </c>
      <c r="AZ102" s="6">
        <v>1</v>
      </c>
      <c r="BA102" s="6">
        <v>2</v>
      </c>
      <c r="BC102" s="6">
        <f t="shared" si="122"/>
        <v>1</v>
      </c>
      <c r="BD102" s="10">
        <v>0</v>
      </c>
      <c r="BE102" s="10">
        <v>1</v>
      </c>
      <c r="BG102" s="6">
        <f t="shared" si="123"/>
        <v>8</v>
      </c>
      <c r="BH102" s="6">
        <v>3</v>
      </c>
      <c r="BI102" s="6">
        <v>5</v>
      </c>
      <c r="BK102" s="6">
        <f t="shared" si="124"/>
        <v>0</v>
      </c>
      <c r="BL102" s="10">
        <v>0</v>
      </c>
      <c r="BM102" s="10">
        <v>0</v>
      </c>
      <c r="BO102" s="6">
        <f t="shared" si="125"/>
        <v>6</v>
      </c>
      <c r="BP102" s="10">
        <v>3</v>
      </c>
      <c r="BQ102" s="10">
        <v>3</v>
      </c>
      <c r="BS102" s="6">
        <f t="shared" si="126"/>
        <v>1</v>
      </c>
      <c r="BT102" s="10">
        <v>1</v>
      </c>
      <c r="BU102" s="10">
        <v>0</v>
      </c>
      <c r="BW102" s="6">
        <f t="shared" si="127"/>
        <v>0</v>
      </c>
      <c r="BX102" s="6">
        <v>0</v>
      </c>
      <c r="BY102" s="6">
        <v>0</v>
      </c>
      <c r="CA102" s="6">
        <f t="shared" si="128"/>
        <v>1</v>
      </c>
      <c r="CB102" s="10">
        <v>1</v>
      </c>
      <c r="CC102" s="10">
        <v>0</v>
      </c>
      <c r="CE102" s="6">
        <f t="shared" si="129"/>
        <v>1</v>
      </c>
      <c r="CF102" s="10">
        <v>1</v>
      </c>
      <c r="CG102" s="10">
        <v>0</v>
      </c>
    </row>
    <row r="103" spans="1:85" ht="14.45">
      <c r="B103" s="9" t="s">
        <v>40</v>
      </c>
      <c r="C103" s="21">
        <f t="shared" si="97"/>
        <v>394</v>
      </c>
      <c r="D103" s="6">
        <v>109</v>
      </c>
      <c r="E103" s="6">
        <v>285</v>
      </c>
      <c r="F103" s="47">
        <f t="shared" si="98"/>
        <v>2.9934035272729268E-4</v>
      </c>
      <c r="G103" s="25">
        <f t="shared" si="99"/>
        <v>-7.826789039199855E-4</v>
      </c>
      <c r="H103" s="36"/>
      <c r="I103" s="28">
        <f t="shared" si="100"/>
        <v>19</v>
      </c>
      <c r="J103" s="6">
        <f t="shared" si="101"/>
        <v>2</v>
      </c>
      <c r="K103" s="6">
        <f t="shared" si="102"/>
        <v>17</v>
      </c>
      <c r="L103" s="30">
        <f t="shared" si="103"/>
        <v>9.658103148541626E-5</v>
      </c>
      <c r="M103" s="31">
        <f t="shared" si="104"/>
        <v>-8.2093876762603826E-4</v>
      </c>
      <c r="N103" s="36"/>
      <c r="O103" s="28">
        <f t="shared" si="105"/>
        <v>7</v>
      </c>
      <c r="P103" s="6">
        <f t="shared" si="106"/>
        <v>3</v>
      </c>
      <c r="Q103" s="6">
        <f t="shared" si="107"/>
        <v>4</v>
      </c>
      <c r="R103" s="30">
        <f t="shared" si="108"/>
        <v>7.4110671936758888E-4</v>
      </c>
      <c r="S103" s="31">
        <f t="shared" si="109"/>
        <v>-9.8814229249011851E-4</v>
      </c>
      <c r="T103" s="30"/>
      <c r="U103" s="28">
        <f t="shared" si="110"/>
        <v>2</v>
      </c>
      <c r="V103" s="6">
        <f t="shared" si="111"/>
        <v>1</v>
      </c>
      <c r="W103" s="6">
        <f t="shared" si="112"/>
        <v>1</v>
      </c>
      <c r="X103" s="30">
        <f t="shared" si="113"/>
        <v>9.3896713615023472E-4</v>
      </c>
      <c r="Y103" s="31">
        <f t="shared" si="114"/>
        <v>-9.3896713615023472E-4</v>
      </c>
      <c r="Z103" s="30"/>
      <c r="AA103" s="6">
        <f t="shared" si="115"/>
        <v>0</v>
      </c>
      <c r="AB103" s="6">
        <v>0</v>
      </c>
      <c r="AC103" s="6">
        <v>0</v>
      </c>
      <c r="AD103" s="12"/>
      <c r="AE103" s="37">
        <f t="shared" si="116"/>
        <v>0</v>
      </c>
      <c r="AF103" s="10">
        <v>0</v>
      </c>
      <c r="AG103" s="10">
        <v>0</v>
      </c>
      <c r="AH103" s="12"/>
      <c r="AI103" s="6">
        <f t="shared" si="117"/>
        <v>0</v>
      </c>
      <c r="AJ103" s="10">
        <v>0</v>
      </c>
      <c r="AK103" s="10">
        <v>0</v>
      </c>
      <c r="AM103" s="6">
        <f t="shared" si="118"/>
        <v>15</v>
      </c>
      <c r="AN103" s="6">
        <v>2</v>
      </c>
      <c r="AO103" s="6">
        <v>13</v>
      </c>
      <c r="AQ103" s="6">
        <f t="shared" si="119"/>
        <v>4</v>
      </c>
      <c r="AR103" s="6">
        <v>0</v>
      </c>
      <c r="AS103" s="6">
        <v>4</v>
      </c>
      <c r="AT103" s="6"/>
      <c r="AU103" s="6">
        <f t="shared" si="120"/>
        <v>8</v>
      </c>
      <c r="AV103" s="10">
        <v>3</v>
      </c>
      <c r="AW103" s="10">
        <v>5</v>
      </c>
      <c r="AY103" s="6">
        <f t="shared" si="121"/>
        <v>0</v>
      </c>
      <c r="AZ103" s="6">
        <v>0</v>
      </c>
      <c r="BA103" s="6">
        <v>0</v>
      </c>
      <c r="BC103" s="6">
        <f t="shared" si="122"/>
        <v>0</v>
      </c>
      <c r="BD103" s="10">
        <v>0</v>
      </c>
      <c r="BE103" s="10">
        <v>0</v>
      </c>
      <c r="BG103" s="6">
        <f t="shared" si="123"/>
        <v>1</v>
      </c>
      <c r="BH103" s="6">
        <v>1</v>
      </c>
      <c r="BI103" s="6">
        <v>0</v>
      </c>
      <c r="BK103" s="6">
        <f t="shared" si="124"/>
        <v>1</v>
      </c>
      <c r="BL103" s="10">
        <v>1</v>
      </c>
      <c r="BM103" s="10">
        <v>0</v>
      </c>
      <c r="BO103" s="6">
        <f t="shared" si="125"/>
        <v>1</v>
      </c>
      <c r="BP103" s="10">
        <v>0</v>
      </c>
      <c r="BQ103" s="10">
        <v>1</v>
      </c>
      <c r="BS103" s="6">
        <f t="shared" si="126"/>
        <v>0</v>
      </c>
      <c r="BT103" s="10">
        <v>0</v>
      </c>
      <c r="BU103" s="10">
        <v>0</v>
      </c>
      <c r="BW103" s="6">
        <f t="shared" si="127"/>
        <v>0</v>
      </c>
      <c r="BX103" s="6">
        <v>0</v>
      </c>
      <c r="BY103" s="6">
        <v>0</v>
      </c>
      <c r="CA103" s="6">
        <f t="shared" si="128"/>
        <v>0</v>
      </c>
      <c r="CB103" s="10">
        <v>0</v>
      </c>
      <c r="CC103" s="10">
        <v>0</v>
      </c>
      <c r="CE103" s="6">
        <f t="shared" si="129"/>
        <v>0</v>
      </c>
      <c r="CF103" s="10">
        <v>0</v>
      </c>
      <c r="CG103" s="10">
        <v>0</v>
      </c>
    </row>
    <row r="104" spans="1:85" ht="14.45">
      <c r="B104" s="1" t="s">
        <v>41</v>
      </c>
      <c r="C104" s="22">
        <f t="shared" si="97"/>
        <v>50</v>
      </c>
      <c r="D104" s="23">
        <v>11</v>
      </c>
      <c r="E104" s="23">
        <v>39</v>
      </c>
      <c r="F104" s="48">
        <f t="shared" si="98"/>
        <v>3.0208659449543301E-5</v>
      </c>
      <c r="G104" s="43">
        <f t="shared" si="99"/>
        <v>-1.071034289574717E-4</v>
      </c>
      <c r="H104" s="36"/>
      <c r="I104" s="29">
        <f t="shared" si="100"/>
        <v>4</v>
      </c>
      <c r="J104" s="23">
        <f t="shared" si="101"/>
        <v>3</v>
      </c>
      <c r="K104" s="23">
        <f t="shared" si="102"/>
        <v>1</v>
      </c>
      <c r="L104" s="32">
        <f t="shared" si="103"/>
        <v>1.4487154722812439E-4</v>
      </c>
      <c r="M104" s="33">
        <f t="shared" si="104"/>
        <v>-4.829051574270813E-5</v>
      </c>
      <c r="N104" s="36"/>
      <c r="O104" s="29">
        <f t="shared" si="105"/>
        <v>1</v>
      </c>
      <c r="P104" s="23">
        <f t="shared" si="106"/>
        <v>1</v>
      </c>
      <c r="Q104" s="23">
        <f t="shared" si="107"/>
        <v>0</v>
      </c>
      <c r="R104" s="32">
        <f t="shared" si="108"/>
        <v>2.4703557312252963E-4</v>
      </c>
      <c r="S104" s="33">
        <f t="shared" si="109"/>
        <v>0</v>
      </c>
      <c r="T104" s="30"/>
      <c r="U104" s="29">
        <f t="shared" si="110"/>
        <v>0</v>
      </c>
      <c r="V104" s="23">
        <f t="shared" si="111"/>
        <v>0</v>
      </c>
      <c r="W104" s="23">
        <f t="shared" si="112"/>
        <v>0</v>
      </c>
      <c r="X104" s="32">
        <f t="shared" ref="X104" si="130">V104/$U$105*-1</f>
        <v>0</v>
      </c>
      <c r="Y104" s="33">
        <f t="shared" si="114"/>
        <v>0</v>
      </c>
      <c r="Z104" s="30"/>
      <c r="AA104" s="6">
        <f t="shared" si="115"/>
        <v>0</v>
      </c>
      <c r="AB104" s="6">
        <v>0</v>
      </c>
      <c r="AC104" s="6">
        <v>0</v>
      </c>
      <c r="AD104" s="12"/>
      <c r="AE104" s="37">
        <f t="shared" si="116"/>
        <v>0</v>
      </c>
      <c r="AF104" s="10">
        <v>0</v>
      </c>
      <c r="AG104" s="10">
        <v>0</v>
      </c>
      <c r="AH104" s="12"/>
      <c r="AI104" s="6">
        <f t="shared" si="117"/>
        <v>1</v>
      </c>
      <c r="AJ104" s="10">
        <v>1</v>
      </c>
      <c r="AK104" s="10">
        <v>0</v>
      </c>
      <c r="AM104" s="6">
        <f t="shared" si="118"/>
        <v>3</v>
      </c>
      <c r="AN104" s="6">
        <v>2</v>
      </c>
      <c r="AO104" s="6">
        <v>1</v>
      </c>
      <c r="AQ104" s="6">
        <f t="shared" si="119"/>
        <v>0</v>
      </c>
      <c r="AR104" s="6">
        <v>0</v>
      </c>
      <c r="AS104" s="6">
        <v>0</v>
      </c>
      <c r="AT104" s="6"/>
      <c r="AU104" s="6">
        <f t="shared" si="120"/>
        <v>0</v>
      </c>
      <c r="AV104" s="10">
        <v>0</v>
      </c>
      <c r="AW104" s="10">
        <v>0</v>
      </c>
      <c r="AY104" s="6">
        <f t="shared" si="121"/>
        <v>0</v>
      </c>
      <c r="AZ104" s="6">
        <v>0</v>
      </c>
      <c r="BA104" s="6">
        <v>0</v>
      </c>
      <c r="BC104" s="6">
        <f t="shared" si="122"/>
        <v>0</v>
      </c>
      <c r="BD104" s="10">
        <v>0</v>
      </c>
      <c r="BE104" s="10">
        <v>0</v>
      </c>
      <c r="BG104" s="6">
        <f t="shared" si="123"/>
        <v>1</v>
      </c>
      <c r="BH104" s="6">
        <v>1</v>
      </c>
      <c r="BI104" s="6">
        <v>0</v>
      </c>
      <c r="BK104" s="6">
        <f t="shared" si="124"/>
        <v>0</v>
      </c>
      <c r="BL104" s="10">
        <v>0</v>
      </c>
      <c r="BM104" s="10">
        <v>0</v>
      </c>
      <c r="BO104" s="6">
        <f t="shared" si="125"/>
        <v>0</v>
      </c>
      <c r="BP104" s="10">
        <v>0</v>
      </c>
      <c r="BQ104" s="10">
        <v>0</v>
      </c>
      <c r="BS104" s="6">
        <f t="shared" si="126"/>
        <v>0</v>
      </c>
      <c r="BT104" s="10">
        <v>0</v>
      </c>
      <c r="BU104" s="10">
        <v>0</v>
      </c>
      <c r="BW104" s="6">
        <f t="shared" si="127"/>
        <v>0</v>
      </c>
      <c r="BX104" s="6">
        <v>0</v>
      </c>
      <c r="BY104" s="6">
        <v>0</v>
      </c>
      <c r="CA104" s="6">
        <f t="shared" si="128"/>
        <v>0</v>
      </c>
      <c r="CB104" s="10">
        <v>0</v>
      </c>
      <c r="CC104" s="10">
        <v>0</v>
      </c>
      <c r="CE104" s="6">
        <f t="shared" si="129"/>
        <v>0</v>
      </c>
      <c r="CF104" s="10">
        <v>0</v>
      </c>
      <c r="CG104" s="10">
        <v>0</v>
      </c>
    </row>
    <row r="105" spans="1:85" ht="15" thickBot="1">
      <c r="B105" s="1"/>
      <c r="C105" s="42">
        <f>SUM(C84:C104)</f>
        <v>364134</v>
      </c>
      <c r="D105" s="42">
        <f t="shared" ref="D105" si="131">SUM(D84:D104)</f>
        <v>186941</v>
      </c>
      <c r="E105" s="42">
        <f t="shared" ref="E105" si="132">SUM(E84:E104)</f>
        <v>177193</v>
      </c>
      <c r="F105" s="6"/>
      <c r="G105" s="6"/>
      <c r="H105" s="6"/>
      <c r="I105" s="42">
        <f>SUM(I84:I104)</f>
        <v>20708</v>
      </c>
      <c r="J105" s="42">
        <f t="shared" ref="J105" si="133">SUM(J84:J104)</f>
        <v>10372</v>
      </c>
      <c r="K105" s="42">
        <f t="shared" ref="K105" si="134">SUM(K84:K104)</f>
        <v>10336</v>
      </c>
      <c r="L105" s="10"/>
      <c r="M105" s="10"/>
      <c r="N105" s="6"/>
      <c r="O105" s="39">
        <f>SUM(O84:O104)</f>
        <v>4048</v>
      </c>
      <c r="P105" s="39">
        <f t="shared" ref="P105" si="135">SUM(P84:P104)</f>
        <v>2153</v>
      </c>
      <c r="Q105" s="39">
        <f t="shared" ref="Q105" si="136">SUM(Q84:Q104)</f>
        <v>1895</v>
      </c>
      <c r="R105" s="6"/>
      <c r="S105" s="1"/>
      <c r="T105" s="1"/>
      <c r="U105" s="45">
        <f>SUM(U84:U104)</f>
        <v>1065</v>
      </c>
      <c r="V105" s="45">
        <f t="shared" ref="V105" si="137">SUM(V84:V104)</f>
        <v>579</v>
      </c>
      <c r="W105" s="45">
        <f t="shared" ref="W105" si="138">SUM(W84:W104)</f>
        <v>486</v>
      </c>
      <c r="X105" s="1"/>
      <c r="Y105" s="1"/>
      <c r="Z105" s="1"/>
      <c r="AA105" s="6"/>
      <c r="AB105" s="10"/>
      <c r="AC105" s="1"/>
      <c r="AD105" s="12"/>
      <c r="AG105" s="1"/>
      <c r="AH105" s="12"/>
      <c r="AI105" s="12"/>
      <c r="AJ105" s="12"/>
      <c r="AR105" s="9"/>
      <c r="AS105" s="10"/>
      <c r="AT105" s="10"/>
      <c r="AZ105" s="10"/>
    </row>
    <row r="106" spans="1:85" ht="15" thickTop="1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6"/>
      <c r="AB106" s="14"/>
      <c r="AC106" s="6"/>
      <c r="AD106" s="6"/>
      <c r="AE106" s="6"/>
      <c r="AF106" s="6"/>
      <c r="AG106" s="6"/>
      <c r="AH106" s="13"/>
      <c r="AI106" s="13"/>
      <c r="AJ106" s="13"/>
      <c r="AM106" s="10"/>
      <c r="AN106" s="10"/>
      <c r="AR106" s="1"/>
      <c r="AS106" s="6"/>
      <c r="AT106" s="6"/>
      <c r="AU106" s="6"/>
      <c r="AV106" s="6"/>
      <c r="AW106" s="6"/>
      <c r="AX106" s="6"/>
      <c r="AY106" s="6"/>
      <c r="AZ106" s="6"/>
      <c r="BA106" s="10"/>
      <c r="BB106" s="6"/>
      <c r="BC106" s="6"/>
      <c r="BD106" s="6"/>
      <c r="BE106" s="6"/>
    </row>
    <row r="107" spans="1:85" ht="14.45">
      <c r="A107" s="7">
        <v>2019</v>
      </c>
      <c r="B107" s="8"/>
      <c r="C107" s="66" t="s">
        <v>17</v>
      </c>
      <c r="D107" s="67"/>
      <c r="E107" s="67"/>
      <c r="F107" s="67"/>
      <c r="G107" s="68"/>
      <c r="H107" s="34"/>
      <c r="I107" s="69" t="s">
        <v>60</v>
      </c>
      <c r="J107" s="70"/>
      <c r="K107" s="70"/>
      <c r="L107" s="70"/>
      <c r="M107" s="71"/>
      <c r="N107" s="34"/>
      <c r="O107" s="69" t="s">
        <v>49</v>
      </c>
      <c r="P107" s="70"/>
      <c r="Q107" s="70"/>
      <c r="R107" s="70"/>
      <c r="S107" s="71"/>
      <c r="T107" s="18"/>
      <c r="U107" s="69" t="s">
        <v>61</v>
      </c>
      <c r="V107" s="70"/>
      <c r="W107" s="70"/>
      <c r="X107" s="70"/>
      <c r="Y107" s="71"/>
      <c r="Z107" s="18"/>
      <c r="AA107" s="1" t="s">
        <v>44</v>
      </c>
      <c r="AE107" s="64" t="s">
        <v>45</v>
      </c>
      <c r="AF107" s="64"/>
      <c r="AG107" s="64"/>
      <c r="AI107" s="64" t="s">
        <v>46</v>
      </c>
      <c r="AJ107" s="64"/>
      <c r="AK107" s="64"/>
      <c r="AM107" s="65" t="s">
        <v>47</v>
      </c>
      <c r="AN107" s="65"/>
      <c r="AO107" s="65"/>
      <c r="AQ107" s="65" t="s">
        <v>48</v>
      </c>
      <c r="AR107" s="65"/>
      <c r="AS107" s="65"/>
      <c r="AT107" s="18"/>
      <c r="AU107" s="64" t="s">
        <v>50</v>
      </c>
      <c r="AV107" s="64"/>
      <c r="AW107" s="64"/>
      <c r="AY107" s="64" t="s">
        <v>51</v>
      </c>
      <c r="AZ107" s="64"/>
      <c r="BA107" s="64"/>
      <c r="BC107" s="65" t="s">
        <v>52</v>
      </c>
      <c r="BD107" s="65"/>
      <c r="BE107" s="65"/>
      <c r="BG107" s="65" t="s">
        <v>53</v>
      </c>
      <c r="BH107" s="65"/>
      <c r="BI107" s="65"/>
      <c r="BK107" s="65" t="s">
        <v>54</v>
      </c>
      <c r="BL107" s="65"/>
      <c r="BM107" s="65"/>
      <c r="BO107" s="65" t="s">
        <v>55</v>
      </c>
      <c r="BP107" s="65"/>
      <c r="BQ107" s="65"/>
      <c r="BS107" s="65" t="s">
        <v>56</v>
      </c>
      <c r="BT107" s="65"/>
      <c r="BU107" s="65"/>
      <c r="BW107" s="65" t="s">
        <v>57</v>
      </c>
      <c r="BX107" s="65"/>
      <c r="BY107" s="65"/>
      <c r="CA107" s="65" t="s">
        <v>58</v>
      </c>
      <c r="CB107" s="65"/>
      <c r="CC107" s="65"/>
      <c r="CE107" s="65" t="s">
        <v>59</v>
      </c>
      <c r="CF107" s="65"/>
      <c r="CG107" s="65"/>
    </row>
    <row r="108" spans="1:85" ht="14.45">
      <c r="B108" s="8"/>
      <c r="C108" s="40" t="s">
        <v>62</v>
      </c>
      <c r="D108" s="17" t="s">
        <v>18</v>
      </c>
      <c r="E108" s="17" t="s">
        <v>19</v>
      </c>
      <c r="F108" s="17" t="s">
        <v>63</v>
      </c>
      <c r="G108" s="41" t="s">
        <v>64</v>
      </c>
      <c r="H108" s="35"/>
      <c r="I108" s="40" t="s">
        <v>62</v>
      </c>
      <c r="J108" s="17" t="s">
        <v>18</v>
      </c>
      <c r="K108" s="17" t="s">
        <v>19</v>
      </c>
      <c r="L108" s="17" t="s">
        <v>63</v>
      </c>
      <c r="M108" s="41" t="s">
        <v>64</v>
      </c>
      <c r="N108" s="35"/>
      <c r="O108" s="40" t="s">
        <v>62</v>
      </c>
      <c r="P108" s="17" t="s">
        <v>18</v>
      </c>
      <c r="Q108" s="17" t="s">
        <v>19</v>
      </c>
      <c r="R108" s="17" t="s">
        <v>63</v>
      </c>
      <c r="S108" s="41" t="s">
        <v>64</v>
      </c>
      <c r="T108" s="35"/>
      <c r="U108" s="40" t="s">
        <v>62</v>
      </c>
      <c r="V108" s="17" t="s">
        <v>18</v>
      </c>
      <c r="W108" s="17" t="s">
        <v>19</v>
      </c>
      <c r="X108" s="17" t="s">
        <v>63</v>
      </c>
      <c r="Y108" s="41" t="s">
        <v>64</v>
      </c>
      <c r="Z108" s="35"/>
      <c r="AA108" s="35" t="s">
        <v>62</v>
      </c>
      <c r="AB108" s="1" t="s">
        <v>18</v>
      </c>
      <c r="AC108" s="1" t="s">
        <v>19</v>
      </c>
      <c r="AD108" s="9"/>
      <c r="AE108" s="35" t="s">
        <v>62</v>
      </c>
      <c r="AF108" s="9" t="s">
        <v>18</v>
      </c>
      <c r="AG108" s="9" t="s">
        <v>19</v>
      </c>
      <c r="AH108" s="9"/>
      <c r="AI108" s="9" t="s">
        <v>62</v>
      </c>
      <c r="AJ108" s="9" t="s">
        <v>18</v>
      </c>
      <c r="AK108" s="9" t="s">
        <v>19</v>
      </c>
      <c r="AM108" s="9" t="s">
        <v>62</v>
      </c>
      <c r="AN108" s="1" t="s">
        <v>18</v>
      </c>
      <c r="AO108" s="1" t="s">
        <v>19</v>
      </c>
      <c r="AQ108" s="1" t="s">
        <v>62</v>
      </c>
      <c r="AR108" s="1" t="s">
        <v>18</v>
      </c>
      <c r="AS108" s="1" t="s">
        <v>19</v>
      </c>
      <c r="AT108" s="1"/>
      <c r="AU108" s="1" t="s">
        <v>62</v>
      </c>
      <c r="AV108" s="9" t="s">
        <v>18</v>
      </c>
      <c r="AW108" s="9" t="s">
        <v>19</v>
      </c>
      <c r="AY108" s="9" t="s">
        <v>62</v>
      </c>
      <c r="AZ108" s="9" t="s">
        <v>18</v>
      </c>
      <c r="BA108" s="9" t="s">
        <v>19</v>
      </c>
      <c r="BC108" s="9" t="s">
        <v>62</v>
      </c>
      <c r="BD108" s="9" t="s">
        <v>18</v>
      </c>
      <c r="BE108" s="9" t="s">
        <v>19</v>
      </c>
      <c r="BG108" s="9" t="s">
        <v>62</v>
      </c>
      <c r="BH108" s="9" t="s">
        <v>18</v>
      </c>
      <c r="BI108" s="9" t="s">
        <v>19</v>
      </c>
      <c r="BK108" s="9" t="s">
        <v>62</v>
      </c>
      <c r="BL108" s="9" t="s">
        <v>18</v>
      </c>
      <c r="BM108" s="9" t="s">
        <v>19</v>
      </c>
      <c r="BO108" s="9" t="s">
        <v>62</v>
      </c>
      <c r="BP108" s="9" t="s">
        <v>18</v>
      </c>
      <c r="BQ108" s="9" t="s">
        <v>19</v>
      </c>
      <c r="BS108" s="9" t="s">
        <v>62</v>
      </c>
      <c r="BT108" s="9" t="s">
        <v>18</v>
      </c>
      <c r="BU108" s="9" t="s">
        <v>19</v>
      </c>
      <c r="BW108" s="9" t="s">
        <v>62</v>
      </c>
      <c r="BX108" s="9" t="s">
        <v>18</v>
      </c>
      <c r="BY108" s="9" t="s">
        <v>19</v>
      </c>
      <c r="CA108" s="9" t="s">
        <v>62</v>
      </c>
      <c r="CB108" s="9" t="s">
        <v>18</v>
      </c>
      <c r="CC108" s="9" t="s">
        <v>19</v>
      </c>
      <c r="CE108" s="9" t="s">
        <v>62</v>
      </c>
      <c r="CF108" s="9" t="s">
        <v>18</v>
      </c>
      <c r="CG108" s="9" t="s">
        <v>19</v>
      </c>
    </row>
    <row r="109" spans="1:85" ht="14.45">
      <c r="B109" s="9" t="s">
        <v>21</v>
      </c>
      <c r="C109" s="21">
        <f t="shared" ref="C109:C129" si="139">SUM(D109:E109)</f>
        <v>21228</v>
      </c>
      <c r="D109" s="44">
        <v>10954</v>
      </c>
      <c r="E109" s="44">
        <v>10274</v>
      </c>
      <c r="F109" s="47">
        <f>D109/$C$130</f>
        <v>3.0684246941799654E-2</v>
      </c>
      <c r="G109" s="25">
        <f>E109/$C$130*-1</f>
        <v>-2.8779437016619468E-2</v>
      </c>
      <c r="H109" s="36"/>
      <c r="I109" s="28">
        <f>AA109+AE109+AI109+AM109+AQ109</f>
        <v>1204</v>
      </c>
      <c r="J109" s="6">
        <f t="shared" ref="J109:K109" si="140">AB109+AF109+AJ109+AN109+AR109</f>
        <v>643</v>
      </c>
      <c r="K109" s="6">
        <f t="shared" si="140"/>
        <v>561</v>
      </c>
      <c r="L109" s="30">
        <f>J109/$I$130</f>
        <v>3.1237854644383986E-2</v>
      </c>
      <c r="M109" s="31">
        <f>K109/$I$130*-1</f>
        <v>-2.7254178002331909E-2</v>
      </c>
      <c r="N109" s="36"/>
      <c r="O109" s="28">
        <f>AU109+BG109+BC109+AY109-BK109-BO109-BS109-BW109</f>
        <v>206</v>
      </c>
      <c r="P109" s="6">
        <f t="shared" ref="P109:Q109" si="141">AV109+BH109+BD109+AZ109-BL109-BP109-BT109-BX109</f>
        <v>111</v>
      </c>
      <c r="Q109" s="6">
        <f t="shared" si="141"/>
        <v>95</v>
      </c>
      <c r="R109" s="30">
        <f>P109/$O$130</f>
        <v>2.7770828121090819E-2</v>
      </c>
      <c r="S109" s="31">
        <f>Q109/$O$130*-1</f>
        <v>-2.3767825869402053E-2</v>
      </c>
      <c r="T109" s="30"/>
      <c r="U109" s="28">
        <f>BK109+BO109+BS109+BW109+CA109+CE109</f>
        <v>44</v>
      </c>
      <c r="V109" s="6">
        <f t="shared" ref="V109:W109" si="142">BL109+BP109+BT109+BX109+CB109+CF109</f>
        <v>20</v>
      </c>
      <c r="W109" s="6">
        <f t="shared" si="142"/>
        <v>24</v>
      </c>
      <c r="X109" s="30">
        <f>V109/$U$130</f>
        <v>1.8331805682859761E-2</v>
      </c>
      <c r="Y109" s="31">
        <f>W109/$U$130*-1</f>
        <v>-2.1998166819431713E-2</v>
      </c>
      <c r="Z109" s="30"/>
      <c r="AA109" s="6">
        <f>SUM(AB109:AC109)</f>
        <v>57</v>
      </c>
      <c r="AB109" s="6">
        <v>27</v>
      </c>
      <c r="AC109" s="6">
        <v>30</v>
      </c>
      <c r="AD109" s="9"/>
      <c r="AE109" s="37">
        <f>SUM(AF109:AG109)</f>
        <v>33</v>
      </c>
      <c r="AF109" s="10">
        <v>20</v>
      </c>
      <c r="AG109" s="10">
        <v>13</v>
      </c>
      <c r="AH109" s="9"/>
      <c r="AI109" s="6">
        <f>SUM(AJ109:AK109)</f>
        <v>21</v>
      </c>
      <c r="AJ109" s="10">
        <v>12</v>
      </c>
      <c r="AK109" s="10">
        <v>9</v>
      </c>
      <c r="AM109" s="6">
        <f>SUM(AN109:AO109)</f>
        <v>655</v>
      </c>
      <c r="AN109" s="6">
        <v>350</v>
      </c>
      <c r="AO109" s="6">
        <v>305</v>
      </c>
      <c r="AQ109" s="6">
        <f>SUM(AR109:AS109)</f>
        <v>438</v>
      </c>
      <c r="AR109" s="6">
        <v>234</v>
      </c>
      <c r="AS109" s="6">
        <v>204</v>
      </c>
      <c r="AT109" s="6"/>
      <c r="AU109" s="6">
        <f>SUM(AV109:AW109)</f>
        <v>161</v>
      </c>
      <c r="AV109" s="10">
        <v>88</v>
      </c>
      <c r="AW109" s="10">
        <v>73</v>
      </c>
      <c r="AY109" s="6">
        <f>SUM(AZ109:BA109)</f>
        <v>28</v>
      </c>
      <c r="AZ109" s="6">
        <v>15</v>
      </c>
      <c r="BA109" s="6">
        <v>13</v>
      </c>
      <c r="BC109" s="6">
        <f>SUM(BD109:BE109)</f>
        <v>0</v>
      </c>
      <c r="BD109" s="10">
        <v>0</v>
      </c>
      <c r="BE109" s="10">
        <v>0</v>
      </c>
      <c r="BG109" s="6">
        <f>SUM(BH109:BI109)</f>
        <v>34</v>
      </c>
      <c r="BH109" s="6">
        <v>16</v>
      </c>
      <c r="BI109" s="6">
        <v>18</v>
      </c>
      <c r="BK109" s="6">
        <f>SUM(BL109:BM109)</f>
        <v>5</v>
      </c>
      <c r="BL109" s="10">
        <v>3</v>
      </c>
      <c r="BM109" s="10">
        <v>2</v>
      </c>
      <c r="BO109" s="6">
        <f>SUM(BP109:BQ109)</f>
        <v>9</v>
      </c>
      <c r="BP109" s="10">
        <v>4</v>
      </c>
      <c r="BQ109" s="10">
        <v>5</v>
      </c>
      <c r="BS109" s="6">
        <f>SUM(BT109:BU109)</f>
        <v>3</v>
      </c>
      <c r="BT109" s="10">
        <v>1</v>
      </c>
      <c r="BU109" s="10">
        <v>2</v>
      </c>
      <c r="BW109" s="6">
        <f>SUM(BX109:BY109)</f>
        <v>0</v>
      </c>
      <c r="BX109" s="6">
        <v>0</v>
      </c>
      <c r="BY109" s="6">
        <v>0</v>
      </c>
      <c r="CA109" s="6">
        <f>SUM(CB109:CC109)</f>
        <v>3</v>
      </c>
      <c r="CB109" s="10">
        <v>1</v>
      </c>
      <c r="CC109" s="10">
        <v>2</v>
      </c>
      <c r="CE109" s="6">
        <f>SUM(CF109:CG109)</f>
        <v>24</v>
      </c>
      <c r="CF109" s="10">
        <v>11</v>
      </c>
      <c r="CG109" s="10">
        <v>13</v>
      </c>
    </row>
    <row r="110" spans="1:85" ht="14.45">
      <c r="B110" s="9" t="s">
        <v>22</v>
      </c>
      <c r="C110" s="21">
        <f t="shared" si="139"/>
        <v>23620</v>
      </c>
      <c r="D110" s="44">
        <v>12051</v>
      </c>
      <c r="E110" s="44">
        <v>11569</v>
      </c>
      <c r="F110" s="47">
        <f t="shared" ref="F110:F129" si="143">D110/$C$130</f>
        <v>3.3757153541685923E-2</v>
      </c>
      <c r="G110" s="25">
        <f t="shared" ref="G110:G129" si="144">E110/$C$130*-1</f>
        <v>-3.2406979447661147E-2</v>
      </c>
      <c r="H110" s="36"/>
      <c r="I110" s="28">
        <f t="shared" ref="I110:I129" si="145">AA110+AE110+AI110+AM110+AQ110</f>
        <v>1488</v>
      </c>
      <c r="J110" s="6">
        <f t="shared" ref="J110:J129" si="146">AB110+AF110+AJ110+AN110+AR110</f>
        <v>766</v>
      </c>
      <c r="K110" s="6">
        <f t="shared" ref="K110:K129" si="147">AC110+AG110+AK110+AO110+AS110</f>
        <v>722</v>
      </c>
      <c r="L110" s="30">
        <f t="shared" ref="L110:L129" si="148">J110/$I$130</f>
        <v>3.7213369607462105E-2</v>
      </c>
      <c r="M110" s="31">
        <f t="shared" ref="M110:M129" si="149">K110/$I$130*-1</f>
        <v>-3.5075787019043916E-2</v>
      </c>
      <c r="N110" s="36"/>
      <c r="O110" s="28">
        <f t="shared" ref="O110:O129" si="150">AU110+BG110+BC110+AY110-BK110-BO110-BS110-BW110</f>
        <v>203</v>
      </c>
      <c r="P110" s="6">
        <f t="shared" ref="P110:P129" si="151">AV110+BH110+BD110+AZ110-BL110-BP110-BT110-BX110</f>
        <v>99</v>
      </c>
      <c r="Q110" s="6">
        <f t="shared" ref="Q110:Q129" si="152">AW110+BI110+BE110+BA110-BM110-BQ110-BU110-BY110</f>
        <v>104</v>
      </c>
      <c r="R110" s="30">
        <f t="shared" ref="R110:R129" si="153">P110/$O$130</f>
        <v>2.4768576432324243E-2</v>
      </c>
      <c r="S110" s="31">
        <f t="shared" ref="S110:S129" si="154">Q110/$O$130*-1</f>
        <v>-2.6019514635976983E-2</v>
      </c>
      <c r="T110" s="30"/>
      <c r="U110" s="28">
        <f t="shared" ref="U110:U129" si="155">BK110+BO110+BS110+BW110+CA110+CE110</f>
        <v>62</v>
      </c>
      <c r="V110" s="6">
        <f t="shared" ref="V110:V129" si="156">BL110+BP110+BT110+BX110+CB110+CF110</f>
        <v>26</v>
      </c>
      <c r="W110" s="6">
        <f t="shared" ref="W110:W129" si="157">BM110+BQ110+BU110+BY110+CC110+CG110</f>
        <v>36</v>
      </c>
      <c r="X110" s="30">
        <f t="shared" ref="X110:X129" si="158">V110/$U$130</f>
        <v>2.3831347387717691E-2</v>
      </c>
      <c r="Y110" s="31">
        <f t="shared" ref="Y110:Y129" si="159">W110/$U$130*-1</f>
        <v>-3.2997250229147568E-2</v>
      </c>
      <c r="Z110" s="30"/>
      <c r="AA110" s="6">
        <f t="shared" ref="AA110:AA129" si="160">SUM(AB110:AC110)</f>
        <v>75</v>
      </c>
      <c r="AB110" s="6">
        <v>39</v>
      </c>
      <c r="AC110" s="6">
        <v>36</v>
      </c>
      <c r="AD110" s="12"/>
      <c r="AE110" s="37">
        <f t="shared" ref="AE110:AE129" si="161">SUM(AF110:AG110)</f>
        <v>28</v>
      </c>
      <c r="AF110" s="10">
        <v>13</v>
      </c>
      <c r="AG110" s="10">
        <v>15</v>
      </c>
      <c r="AH110" s="12"/>
      <c r="AI110" s="6">
        <f t="shared" ref="AI110:AI129" si="162">SUM(AJ110:AK110)</f>
        <v>30</v>
      </c>
      <c r="AJ110" s="10">
        <v>19</v>
      </c>
      <c r="AK110" s="10">
        <v>11</v>
      </c>
      <c r="AM110" s="6">
        <f t="shared" ref="AM110:AM129" si="163">SUM(AN110:AO110)</f>
        <v>762</v>
      </c>
      <c r="AN110" s="6">
        <v>387</v>
      </c>
      <c r="AO110" s="6">
        <v>375</v>
      </c>
      <c r="AQ110" s="6">
        <f t="shared" ref="AQ110:AQ129" si="164">SUM(AR110:AS110)</f>
        <v>593</v>
      </c>
      <c r="AR110" s="6">
        <v>308</v>
      </c>
      <c r="AS110" s="6">
        <v>285</v>
      </c>
      <c r="AT110" s="6"/>
      <c r="AU110" s="6">
        <f t="shared" ref="AU110:AU129" si="165">SUM(AV110:AW110)</f>
        <v>149</v>
      </c>
      <c r="AV110" s="10">
        <v>73</v>
      </c>
      <c r="AW110" s="10">
        <v>76</v>
      </c>
      <c r="AY110" s="6">
        <f t="shared" ref="AY110:AY129" si="166">SUM(AZ110:BA110)</f>
        <v>26</v>
      </c>
      <c r="AZ110" s="6">
        <v>14</v>
      </c>
      <c r="BA110" s="6">
        <v>12</v>
      </c>
      <c r="BC110" s="6">
        <f t="shared" ref="BC110:BC129" si="167">SUM(BD110:BE110)</f>
        <v>1</v>
      </c>
      <c r="BD110" s="10">
        <v>0</v>
      </c>
      <c r="BE110" s="10">
        <v>1</v>
      </c>
      <c r="BG110" s="6">
        <f t="shared" ref="BG110:BG129" si="168">SUM(BH110:BI110)</f>
        <v>49</v>
      </c>
      <c r="BH110" s="6">
        <v>22</v>
      </c>
      <c r="BI110" s="6">
        <v>27</v>
      </c>
      <c r="BK110" s="6">
        <f t="shared" ref="BK110:BK129" si="169">SUM(BL110:BM110)</f>
        <v>8</v>
      </c>
      <c r="BL110" s="10">
        <v>4</v>
      </c>
      <c r="BM110" s="10">
        <v>4</v>
      </c>
      <c r="BO110" s="6">
        <f t="shared" ref="BO110:BO129" si="170">SUM(BP110:BQ110)</f>
        <v>7</v>
      </c>
      <c r="BP110" s="10">
        <v>2</v>
      </c>
      <c r="BQ110" s="10">
        <v>5</v>
      </c>
      <c r="BS110" s="6">
        <f t="shared" ref="BS110:BS129" si="171">SUM(BT110:BU110)</f>
        <v>6</v>
      </c>
      <c r="BT110" s="10">
        <v>3</v>
      </c>
      <c r="BU110" s="10">
        <v>3</v>
      </c>
      <c r="BW110" s="6">
        <f t="shared" ref="BW110:BW129" si="172">SUM(BX110:BY110)</f>
        <v>1</v>
      </c>
      <c r="BX110" s="6">
        <v>1</v>
      </c>
      <c r="BY110" s="6">
        <v>0</v>
      </c>
      <c r="CA110" s="6">
        <f t="shared" ref="CA110:CA129" si="173">SUM(CB110:CC110)</f>
        <v>8</v>
      </c>
      <c r="CB110" s="10">
        <v>2</v>
      </c>
      <c r="CC110" s="10">
        <v>6</v>
      </c>
      <c r="CE110" s="6">
        <f t="shared" ref="CE110:CE129" si="174">SUM(CF110:CG110)</f>
        <v>32</v>
      </c>
      <c r="CF110" s="10">
        <v>14</v>
      </c>
      <c r="CG110" s="10">
        <v>18</v>
      </c>
    </row>
    <row r="111" spans="1:85" ht="14.45">
      <c r="B111" s="9" t="s">
        <v>23</v>
      </c>
      <c r="C111" s="21">
        <f t="shared" si="139"/>
        <v>22969</v>
      </c>
      <c r="D111" s="44">
        <v>11802</v>
      </c>
      <c r="E111" s="44">
        <v>11167</v>
      </c>
      <c r="F111" s="47">
        <f t="shared" si="143"/>
        <v>3.3059656966142006E-2</v>
      </c>
      <c r="G111" s="25">
        <f t="shared" si="144"/>
        <v>-3.1280900638951684E-2</v>
      </c>
      <c r="H111" s="36"/>
      <c r="I111" s="28">
        <f t="shared" si="145"/>
        <v>1450</v>
      </c>
      <c r="J111" s="6">
        <f t="shared" si="146"/>
        <v>750</v>
      </c>
      <c r="K111" s="6">
        <f t="shared" si="147"/>
        <v>700</v>
      </c>
      <c r="L111" s="30">
        <f t="shared" si="148"/>
        <v>3.643606684803731E-2</v>
      </c>
      <c r="M111" s="31">
        <f t="shared" si="149"/>
        <v>-3.4006995724834822E-2</v>
      </c>
      <c r="N111" s="36"/>
      <c r="O111" s="28">
        <f t="shared" si="150"/>
        <v>219</v>
      </c>
      <c r="P111" s="6">
        <f t="shared" si="151"/>
        <v>112</v>
      </c>
      <c r="Q111" s="6">
        <f t="shared" si="152"/>
        <v>107</v>
      </c>
      <c r="R111" s="30">
        <f t="shared" si="153"/>
        <v>2.8021015761821366E-2</v>
      </c>
      <c r="S111" s="31">
        <f t="shared" si="154"/>
        <v>-2.6770077558168626E-2</v>
      </c>
      <c r="T111" s="30"/>
      <c r="U111" s="28">
        <f t="shared" si="155"/>
        <v>50</v>
      </c>
      <c r="V111" s="6">
        <f t="shared" si="156"/>
        <v>26</v>
      </c>
      <c r="W111" s="6">
        <f t="shared" si="157"/>
        <v>24</v>
      </c>
      <c r="X111" s="30">
        <f t="shared" si="158"/>
        <v>2.3831347387717691E-2</v>
      </c>
      <c r="Y111" s="31">
        <f t="shared" si="159"/>
        <v>-2.1998166819431713E-2</v>
      </c>
      <c r="Z111" s="30"/>
      <c r="AA111" s="6">
        <f t="shared" si="160"/>
        <v>68</v>
      </c>
      <c r="AB111" s="6">
        <v>32</v>
      </c>
      <c r="AC111" s="6">
        <v>36</v>
      </c>
      <c r="AD111" s="12"/>
      <c r="AE111" s="37">
        <f t="shared" si="161"/>
        <v>26</v>
      </c>
      <c r="AF111" s="10">
        <v>16</v>
      </c>
      <c r="AG111" s="10">
        <v>10</v>
      </c>
      <c r="AH111" s="12"/>
      <c r="AI111" s="6">
        <f t="shared" si="162"/>
        <v>23</v>
      </c>
      <c r="AJ111" s="10">
        <v>12</v>
      </c>
      <c r="AK111" s="10">
        <v>11</v>
      </c>
      <c r="AM111" s="6">
        <f t="shared" si="163"/>
        <v>806</v>
      </c>
      <c r="AN111" s="6">
        <v>410</v>
      </c>
      <c r="AO111" s="6">
        <v>396</v>
      </c>
      <c r="AQ111" s="6">
        <f t="shared" si="164"/>
        <v>527</v>
      </c>
      <c r="AR111" s="6">
        <v>280</v>
      </c>
      <c r="AS111" s="6">
        <v>247</v>
      </c>
      <c r="AT111" s="6"/>
      <c r="AU111" s="6">
        <f t="shared" si="165"/>
        <v>162</v>
      </c>
      <c r="AV111" s="10">
        <v>82</v>
      </c>
      <c r="AW111" s="10">
        <v>80</v>
      </c>
      <c r="AY111" s="6">
        <f t="shared" si="166"/>
        <v>19</v>
      </c>
      <c r="AZ111" s="6">
        <v>8</v>
      </c>
      <c r="BA111" s="6">
        <v>11</v>
      </c>
      <c r="BC111" s="6">
        <f t="shared" si="167"/>
        <v>1</v>
      </c>
      <c r="BD111" s="10">
        <v>0</v>
      </c>
      <c r="BE111" s="10">
        <v>1</v>
      </c>
      <c r="BG111" s="6">
        <f t="shared" si="168"/>
        <v>57</v>
      </c>
      <c r="BH111" s="6">
        <v>33</v>
      </c>
      <c r="BI111" s="6">
        <v>24</v>
      </c>
      <c r="BK111" s="6">
        <f t="shared" si="169"/>
        <v>3</v>
      </c>
      <c r="BL111" s="10">
        <v>1</v>
      </c>
      <c r="BM111" s="10">
        <v>2</v>
      </c>
      <c r="BO111" s="6">
        <f t="shared" si="170"/>
        <v>12</v>
      </c>
      <c r="BP111" s="10">
        <v>7</v>
      </c>
      <c r="BQ111" s="10">
        <v>5</v>
      </c>
      <c r="BS111" s="6">
        <f t="shared" si="171"/>
        <v>4</v>
      </c>
      <c r="BT111" s="10">
        <v>2</v>
      </c>
      <c r="BU111" s="10">
        <v>2</v>
      </c>
      <c r="BW111" s="6">
        <f t="shared" si="172"/>
        <v>1</v>
      </c>
      <c r="BX111" s="6">
        <v>1</v>
      </c>
      <c r="BY111" s="6">
        <v>0</v>
      </c>
      <c r="CA111" s="6">
        <f t="shared" si="173"/>
        <v>4</v>
      </c>
      <c r="CB111" s="10">
        <v>2</v>
      </c>
      <c r="CC111" s="10">
        <v>2</v>
      </c>
      <c r="CE111" s="6">
        <f t="shared" si="174"/>
        <v>26</v>
      </c>
      <c r="CF111" s="10">
        <v>13</v>
      </c>
      <c r="CG111" s="10">
        <v>13</v>
      </c>
    </row>
    <row r="112" spans="1:85" ht="14.45">
      <c r="B112" s="9" t="s">
        <v>24</v>
      </c>
      <c r="C112" s="21">
        <f t="shared" si="139"/>
        <v>21945</v>
      </c>
      <c r="D112" s="44">
        <v>11036</v>
      </c>
      <c r="E112" s="44">
        <v>10909</v>
      </c>
      <c r="F112" s="47">
        <f t="shared" si="143"/>
        <v>3.0913944609247852E-2</v>
      </c>
      <c r="G112" s="25">
        <f t="shared" si="144"/>
        <v>-3.0558193343809787E-2</v>
      </c>
      <c r="H112" s="36"/>
      <c r="I112" s="28">
        <f t="shared" si="145"/>
        <v>1503</v>
      </c>
      <c r="J112" s="6">
        <f t="shared" si="146"/>
        <v>768</v>
      </c>
      <c r="K112" s="6">
        <f t="shared" si="147"/>
        <v>735</v>
      </c>
      <c r="L112" s="30">
        <f t="shared" si="148"/>
        <v>3.7310532452390209E-2</v>
      </c>
      <c r="M112" s="31">
        <f t="shared" si="149"/>
        <v>-3.5707345511076564E-2</v>
      </c>
      <c r="N112" s="36"/>
      <c r="O112" s="28">
        <f t="shared" si="150"/>
        <v>224</v>
      </c>
      <c r="P112" s="6">
        <f t="shared" si="151"/>
        <v>109</v>
      </c>
      <c r="Q112" s="6">
        <f t="shared" si="152"/>
        <v>115</v>
      </c>
      <c r="R112" s="30">
        <f t="shared" si="153"/>
        <v>2.7270452839629724E-2</v>
      </c>
      <c r="S112" s="31">
        <f t="shared" si="154"/>
        <v>-2.8771578684013008E-2</v>
      </c>
      <c r="T112" s="30"/>
      <c r="U112" s="28">
        <f t="shared" si="155"/>
        <v>58</v>
      </c>
      <c r="V112" s="6">
        <f t="shared" si="156"/>
        <v>32</v>
      </c>
      <c r="W112" s="6">
        <f t="shared" si="157"/>
        <v>26</v>
      </c>
      <c r="X112" s="30">
        <f t="shared" si="158"/>
        <v>2.933088909257562E-2</v>
      </c>
      <c r="Y112" s="31">
        <f t="shared" si="159"/>
        <v>-2.3831347387717691E-2</v>
      </c>
      <c r="Z112" s="30"/>
      <c r="AA112" s="6">
        <f t="shared" si="160"/>
        <v>85</v>
      </c>
      <c r="AB112" s="6">
        <v>46</v>
      </c>
      <c r="AC112" s="6">
        <v>39</v>
      </c>
      <c r="AD112" s="12"/>
      <c r="AE112" s="37">
        <f t="shared" si="161"/>
        <v>26</v>
      </c>
      <c r="AF112" s="10">
        <v>13</v>
      </c>
      <c r="AG112" s="10">
        <v>13</v>
      </c>
      <c r="AH112" s="12"/>
      <c r="AI112" s="6">
        <f t="shared" si="162"/>
        <v>29</v>
      </c>
      <c r="AJ112" s="10">
        <v>17</v>
      </c>
      <c r="AK112" s="10">
        <v>12</v>
      </c>
      <c r="AM112" s="6">
        <f t="shared" si="163"/>
        <v>851</v>
      </c>
      <c r="AN112" s="6">
        <v>430</v>
      </c>
      <c r="AO112" s="6">
        <v>421</v>
      </c>
      <c r="AQ112" s="6">
        <f t="shared" si="164"/>
        <v>512</v>
      </c>
      <c r="AR112" s="6">
        <v>262</v>
      </c>
      <c r="AS112" s="6">
        <v>250</v>
      </c>
      <c r="AT112" s="6"/>
      <c r="AU112" s="6">
        <f t="shared" si="165"/>
        <v>162</v>
      </c>
      <c r="AV112" s="10">
        <v>78</v>
      </c>
      <c r="AW112" s="10">
        <v>84</v>
      </c>
      <c r="AY112" s="6">
        <f t="shared" si="166"/>
        <v>22</v>
      </c>
      <c r="AZ112" s="6">
        <v>12</v>
      </c>
      <c r="BA112" s="6">
        <v>10</v>
      </c>
      <c r="BC112" s="6">
        <f t="shared" si="167"/>
        <v>1</v>
      </c>
      <c r="BD112" s="10">
        <v>1</v>
      </c>
      <c r="BE112" s="10">
        <v>0</v>
      </c>
      <c r="BG112" s="6">
        <f t="shared" si="168"/>
        <v>57</v>
      </c>
      <c r="BH112" s="6">
        <v>28</v>
      </c>
      <c r="BI112" s="6">
        <v>29</v>
      </c>
      <c r="BK112" s="6">
        <f t="shared" si="169"/>
        <v>6</v>
      </c>
      <c r="BL112" s="10">
        <v>3</v>
      </c>
      <c r="BM112" s="10">
        <v>3</v>
      </c>
      <c r="BO112" s="6">
        <f t="shared" si="170"/>
        <v>10</v>
      </c>
      <c r="BP112" s="10">
        <v>7</v>
      </c>
      <c r="BQ112" s="10">
        <v>3</v>
      </c>
      <c r="BS112" s="6">
        <f t="shared" si="171"/>
        <v>2</v>
      </c>
      <c r="BT112" s="10">
        <v>0</v>
      </c>
      <c r="BU112" s="10">
        <v>2</v>
      </c>
      <c r="BW112" s="6">
        <f t="shared" si="172"/>
        <v>0</v>
      </c>
      <c r="BX112" s="6">
        <v>0</v>
      </c>
      <c r="BY112" s="6">
        <v>0</v>
      </c>
      <c r="CA112" s="6">
        <f t="shared" si="173"/>
        <v>6</v>
      </c>
      <c r="CB112" s="10">
        <v>4</v>
      </c>
      <c r="CC112" s="10">
        <v>2</v>
      </c>
      <c r="CE112" s="6">
        <f t="shared" si="174"/>
        <v>34</v>
      </c>
      <c r="CF112" s="10">
        <v>18</v>
      </c>
      <c r="CG112" s="10">
        <v>16</v>
      </c>
    </row>
    <row r="113" spans="2:85" ht="14.45">
      <c r="B113" s="9" t="s">
        <v>25</v>
      </c>
      <c r="C113" s="21">
        <f t="shared" si="139"/>
        <v>25913</v>
      </c>
      <c r="D113" s="44">
        <v>13440</v>
      </c>
      <c r="E113" s="44">
        <v>12473</v>
      </c>
      <c r="F113" s="47">
        <f t="shared" si="143"/>
        <v>3.7648007932973099E-2</v>
      </c>
      <c r="G113" s="25">
        <f t="shared" si="144"/>
        <v>-3.493925617172422E-2</v>
      </c>
      <c r="H113" s="36"/>
      <c r="I113" s="28">
        <f t="shared" si="145"/>
        <v>1528</v>
      </c>
      <c r="J113" s="6">
        <f t="shared" si="146"/>
        <v>787</v>
      </c>
      <c r="K113" s="6">
        <f t="shared" si="147"/>
        <v>741</v>
      </c>
      <c r="L113" s="30">
        <f t="shared" si="148"/>
        <v>3.823357947920715E-2</v>
      </c>
      <c r="M113" s="31">
        <f t="shared" si="149"/>
        <v>-3.5998834045860864E-2</v>
      </c>
      <c r="N113" s="36"/>
      <c r="O113" s="28">
        <f t="shared" si="150"/>
        <v>319</v>
      </c>
      <c r="P113" s="6">
        <f t="shared" si="151"/>
        <v>165</v>
      </c>
      <c r="Q113" s="6">
        <f t="shared" si="152"/>
        <v>154</v>
      </c>
      <c r="R113" s="30">
        <f t="shared" si="153"/>
        <v>4.1280960720540404E-2</v>
      </c>
      <c r="S113" s="31">
        <f t="shared" si="154"/>
        <v>-3.8528896672504379E-2</v>
      </c>
      <c r="T113" s="30"/>
      <c r="U113" s="28">
        <f t="shared" si="155"/>
        <v>86</v>
      </c>
      <c r="V113" s="6">
        <f t="shared" si="156"/>
        <v>53</v>
      </c>
      <c r="W113" s="6">
        <f t="shared" si="157"/>
        <v>33</v>
      </c>
      <c r="X113" s="30">
        <f t="shared" si="158"/>
        <v>4.857928505957837E-2</v>
      </c>
      <c r="Y113" s="31">
        <f t="shared" si="159"/>
        <v>-3.0247479376718608E-2</v>
      </c>
      <c r="Z113" s="30"/>
      <c r="AA113" s="6">
        <f t="shared" si="160"/>
        <v>85</v>
      </c>
      <c r="AB113" s="6">
        <v>47</v>
      </c>
      <c r="AC113" s="6">
        <v>38</v>
      </c>
      <c r="AD113" s="12"/>
      <c r="AE113" s="37">
        <f t="shared" si="161"/>
        <v>33</v>
      </c>
      <c r="AF113" s="10">
        <v>22</v>
      </c>
      <c r="AG113" s="10">
        <v>11</v>
      </c>
      <c r="AH113" s="12"/>
      <c r="AI113" s="6">
        <f t="shared" si="162"/>
        <v>26</v>
      </c>
      <c r="AJ113" s="10">
        <v>14</v>
      </c>
      <c r="AK113" s="10">
        <v>12</v>
      </c>
      <c r="AM113" s="6">
        <f t="shared" si="163"/>
        <v>838</v>
      </c>
      <c r="AN113" s="6">
        <v>433</v>
      </c>
      <c r="AO113" s="6">
        <v>405</v>
      </c>
      <c r="AQ113" s="6">
        <f t="shared" si="164"/>
        <v>546</v>
      </c>
      <c r="AR113" s="6">
        <v>271</v>
      </c>
      <c r="AS113" s="6">
        <v>275</v>
      </c>
      <c r="AT113" s="6"/>
      <c r="AU113" s="6">
        <f t="shared" si="165"/>
        <v>237</v>
      </c>
      <c r="AV113" s="10">
        <v>128</v>
      </c>
      <c r="AW113" s="10">
        <v>109</v>
      </c>
      <c r="AY113" s="6">
        <f t="shared" si="166"/>
        <v>57</v>
      </c>
      <c r="AZ113" s="6">
        <v>29</v>
      </c>
      <c r="BA113" s="6">
        <v>28</v>
      </c>
      <c r="BC113" s="6">
        <f t="shared" si="167"/>
        <v>2</v>
      </c>
      <c r="BD113" s="10">
        <v>0</v>
      </c>
      <c r="BE113" s="10">
        <v>2</v>
      </c>
      <c r="BG113" s="6">
        <f t="shared" si="168"/>
        <v>60</v>
      </c>
      <c r="BH113" s="6">
        <v>29</v>
      </c>
      <c r="BI113" s="6">
        <v>31</v>
      </c>
      <c r="BK113" s="6">
        <f t="shared" si="169"/>
        <v>11</v>
      </c>
      <c r="BL113" s="10">
        <v>6</v>
      </c>
      <c r="BM113" s="10">
        <v>5</v>
      </c>
      <c r="BO113" s="6">
        <f t="shared" si="170"/>
        <v>7</v>
      </c>
      <c r="BP113" s="10">
        <v>4</v>
      </c>
      <c r="BQ113" s="10">
        <v>3</v>
      </c>
      <c r="BS113" s="6">
        <f t="shared" si="171"/>
        <v>18</v>
      </c>
      <c r="BT113" s="10">
        <v>11</v>
      </c>
      <c r="BU113" s="10">
        <v>7</v>
      </c>
      <c r="BW113" s="6">
        <f t="shared" si="172"/>
        <v>1</v>
      </c>
      <c r="BX113" s="6">
        <v>0</v>
      </c>
      <c r="BY113" s="6">
        <v>1</v>
      </c>
      <c r="CA113" s="6">
        <f t="shared" si="173"/>
        <v>6</v>
      </c>
      <c r="CB113" s="10">
        <v>4</v>
      </c>
      <c r="CC113" s="10">
        <v>2</v>
      </c>
      <c r="CE113" s="6">
        <f t="shared" si="174"/>
        <v>43</v>
      </c>
      <c r="CF113" s="10">
        <v>28</v>
      </c>
      <c r="CG113" s="10">
        <v>15</v>
      </c>
    </row>
    <row r="114" spans="2:85" ht="14.45">
      <c r="B114" s="9" t="s">
        <v>26</v>
      </c>
      <c r="C114" s="21">
        <f t="shared" si="139"/>
        <v>29571</v>
      </c>
      <c r="D114" s="44">
        <v>15802</v>
      </c>
      <c r="E114" s="44">
        <v>13769</v>
      </c>
      <c r="F114" s="47">
        <f t="shared" si="143"/>
        <v>4.4264421231907811E-2</v>
      </c>
      <c r="G114" s="25">
        <f t="shared" si="144"/>
        <v>-3.8569599793832336E-2</v>
      </c>
      <c r="H114" s="36"/>
      <c r="I114" s="28">
        <f t="shared" si="145"/>
        <v>1483</v>
      </c>
      <c r="J114" s="6">
        <f t="shared" si="146"/>
        <v>770</v>
      </c>
      <c r="K114" s="6">
        <f t="shared" si="147"/>
        <v>713</v>
      </c>
      <c r="L114" s="30">
        <f t="shared" si="148"/>
        <v>3.7407695297318307E-2</v>
      </c>
      <c r="M114" s="31">
        <f t="shared" si="149"/>
        <v>-3.463855421686747E-2</v>
      </c>
      <c r="N114" s="36"/>
      <c r="O114" s="28">
        <f t="shared" si="150"/>
        <v>348</v>
      </c>
      <c r="P114" s="6">
        <f t="shared" si="151"/>
        <v>180</v>
      </c>
      <c r="Q114" s="6">
        <f t="shared" si="152"/>
        <v>168</v>
      </c>
      <c r="R114" s="30">
        <f t="shared" si="153"/>
        <v>4.5033775331498625E-2</v>
      </c>
      <c r="S114" s="31">
        <f t="shared" si="154"/>
        <v>-4.2031523642732049E-2</v>
      </c>
      <c r="T114" s="30"/>
      <c r="U114" s="28">
        <f t="shared" si="155"/>
        <v>89</v>
      </c>
      <c r="V114" s="6">
        <f t="shared" si="156"/>
        <v>42</v>
      </c>
      <c r="W114" s="6">
        <f t="shared" si="157"/>
        <v>47</v>
      </c>
      <c r="X114" s="30">
        <f t="shared" si="158"/>
        <v>3.84967919340055E-2</v>
      </c>
      <c r="Y114" s="31">
        <f t="shared" si="159"/>
        <v>-4.3079743354720437E-2</v>
      </c>
      <c r="Z114" s="30"/>
      <c r="AA114" s="6">
        <f t="shared" si="160"/>
        <v>46</v>
      </c>
      <c r="AB114" s="6">
        <v>21</v>
      </c>
      <c r="AC114" s="6">
        <v>25</v>
      </c>
      <c r="AD114" s="12"/>
      <c r="AE114" s="37">
        <f t="shared" si="161"/>
        <v>48</v>
      </c>
      <c r="AF114" s="10">
        <v>26</v>
      </c>
      <c r="AG114" s="10">
        <v>22</v>
      </c>
      <c r="AH114" s="12"/>
      <c r="AI114" s="6">
        <f t="shared" si="162"/>
        <v>24</v>
      </c>
      <c r="AJ114" s="10">
        <v>12</v>
      </c>
      <c r="AK114" s="10">
        <v>12</v>
      </c>
      <c r="AM114" s="6">
        <f t="shared" si="163"/>
        <v>812</v>
      </c>
      <c r="AN114" s="6">
        <v>415</v>
      </c>
      <c r="AO114" s="6">
        <v>397</v>
      </c>
      <c r="AQ114" s="6">
        <f t="shared" si="164"/>
        <v>553</v>
      </c>
      <c r="AR114" s="6">
        <v>296</v>
      </c>
      <c r="AS114" s="6">
        <v>257</v>
      </c>
      <c r="AT114" s="6"/>
      <c r="AU114" s="6">
        <f t="shared" si="165"/>
        <v>259</v>
      </c>
      <c r="AV114" s="10">
        <v>136</v>
      </c>
      <c r="AW114" s="10">
        <v>123</v>
      </c>
      <c r="AY114" s="6">
        <f t="shared" si="166"/>
        <v>77</v>
      </c>
      <c r="AZ114" s="6">
        <v>36</v>
      </c>
      <c r="BA114" s="6">
        <v>41</v>
      </c>
      <c r="BC114" s="6">
        <f t="shared" si="167"/>
        <v>3</v>
      </c>
      <c r="BD114" s="10">
        <v>2</v>
      </c>
      <c r="BE114" s="10">
        <v>1</v>
      </c>
      <c r="BG114" s="6">
        <f t="shared" si="168"/>
        <v>53</v>
      </c>
      <c r="BH114" s="6">
        <v>26</v>
      </c>
      <c r="BI114" s="6">
        <v>27</v>
      </c>
      <c r="BK114" s="6">
        <f t="shared" si="169"/>
        <v>11</v>
      </c>
      <c r="BL114" s="10">
        <v>5</v>
      </c>
      <c r="BM114" s="10">
        <v>6</v>
      </c>
      <c r="BO114" s="6">
        <f t="shared" si="170"/>
        <v>15</v>
      </c>
      <c r="BP114" s="10">
        <v>5</v>
      </c>
      <c r="BQ114" s="10">
        <v>10</v>
      </c>
      <c r="BS114" s="6">
        <f t="shared" si="171"/>
        <v>18</v>
      </c>
      <c r="BT114" s="10">
        <v>10</v>
      </c>
      <c r="BU114" s="10">
        <v>8</v>
      </c>
      <c r="BW114" s="6">
        <f t="shared" si="172"/>
        <v>0</v>
      </c>
      <c r="BX114" s="6">
        <v>0</v>
      </c>
      <c r="BY114" s="6">
        <v>0</v>
      </c>
      <c r="CA114" s="6">
        <f t="shared" si="173"/>
        <v>3</v>
      </c>
      <c r="CB114" s="10">
        <v>1</v>
      </c>
      <c r="CC114" s="10">
        <v>2</v>
      </c>
      <c r="CE114" s="6">
        <f t="shared" si="174"/>
        <v>42</v>
      </c>
      <c r="CF114" s="10">
        <v>21</v>
      </c>
      <c r="CG114" s="10">
        <v>21</v>
      </c>
    </row>
    <row r="115" spans="2:85" ht="14.45">
      <c r="B115" s="9" t="s">
        <v>27</v>
      </c>
      <c r="C115" s="21">
        <f t="shared" si="139"/>
        <v>25989</v>
      </c>
      <c r="D115" s="44">
        <v>13983</v>
      </c>
      <c r="E115" s="44">
        <v>12006</v>
      </c>
      <c r="F115" s="47">
        <f t="shared" si="143"/>
        <v>3.9169054682050806E-2</v>
      </c>
      <c r="G115" s="25">
        <f t="shared" si="144"/>
        <v>-3.3631099943696056E-2</v>
      </c>
      <c r="H115" s="36"/>
      <c r="I115" s="28">
        <f t="shared" si="145"/>
        <v>1201</v>
      </c>
      <c r="J115" s="6">
        <f t="shared" si="146"/>
        <v>629</v>
      </c>
      <c r="K115" s="6">
        <f t="shared" si="147"/>
        <v>572</v>
      </c>
      <c r="L115" s="30">
        <f t="shared" si="148"/>
        <v>3.0557714729887293E-2</v>
      </c>
      <c r="M115" s="31">
        <f t="shared" si="149"/>
        <v>-2.7788573649436456E-2</v>
      </c>
      <c r="N115" s="36"/>
      <c r="O115" s="28">
        <f t="shared" si="150"/>
        <v>235</v>
      </c>
      <c r="P115" s="6">
        <f t="shared" si="151"/>
        <v>135</v>
      </c>
      <c r="Q115" s="6">
        <f t="shared" si="152"/>
        <v>100</v>
      </c>
      <c r="R115" s="30">
        <f t="shared" si="153"/>
        <v>3.3775331498623967E-2</v>
      </c>
      <c r="S115" s="31">
        <f t="shared" si="154"/>
        <v>-2.501876407305479E-2</v>
      </c>
      <c r="T115" s="30"/>
      <c r="U115" s="28">
        <f t="shared" si="155"/>
        <v>73</v>
      </c>
      <c r="V115" s="6">
        <f t="shared" si="156"/>
        <v>45</v>
      </c>
      <c r="W115" s="6">
        <f t="shared" si="157"/>
        <v>28</v>
      </c>
      <c r="X115" s="30">
        <f t="shared" si="158"/>
        <v>4.1246562786434467E-2</v>
      </c>
      <c r="Y115" s="31">
        <f t="shared" si="159"/>
        <v>-2.5664527956003668E-2</v>
      </c>
      <c r="Z115" s="30"/>
      <c r="AA115" s="6">
        <f t="shared" si="160"/>
        <v>47</v>
      </c>
      <c r="AB115" s="6">
        <v>26</v>
      </c>
      <c r="AC115" s="6">
        <v>21</v>
      </c>
      <c r="AD115" s="12"/>
      <c r="AE115" s="37">
        <f t="shared" si="161"/>
        <v>31</v>
      </c>
      <c r="AF115" s="10">
        <v>21</v>
      </c>
      <c r="AG115" s="10">
        <v>10</v>
      </c>
      <c r="AH115" s="12"/>
      <c r="AI115" s="6">
        <f t="shared" si="162"/>
        <v>23</v>
      </c>
      <c r="AJ115" s="10">
        <v>8</v>
      </c>
      <c r="AK115" s="10">
        <v>15</v>
      </c>
      <c r="AM115" s="6">
        <f t="shared" si="163"/>
        <v>659</v>
      </c>
      <c r="AN115" s="6">
        <v>352</v>
      </c>
      <c r="AO115" s="6">
        <v>307</v>
      </c>
      <c r="AQ115" s="6">
        <f t="shared" si="164"/>
        <v>441</v>
      </c>
      <c r="AR115" s="6">
        <v>222</v>
      </c>
      <c r="AS115" s="6">
        <v>219</v>
      </c>
      <c r="AT115" s="6"/>
      <c r="AU115" s="6">
        <f t="shared" si="165"/>
        <v>178</v>
      </c>
      <c r="AV115" s="10">
        <v>104</v>
      </c>
      <c r="AW115" s="10">
        <v>74</v>
      </c>
      <c r="AY115" s="6">
        <f t="shared" si="166"/>
        <v>44</v>
      </c>
      <c r="AZ115" s="6">
        <v>23</v>
      </c>
      <c r="BA115" s="6">
        <v>21</v>
      </c>
      <c r="BC115" s="6">
        <f t="shared" si="167"/>
        <v>0</v>
      </c>
      <c r="BD115" s="10">
        <v>0</v>
      </c>
      <c r="BE115" s="10">
        <v>0</v>
      </c>
      <c r="BG115" s="6">
        <f t="shared" si="168"/>
        <v>45</v>
      </c>
      <c r="BH115" s="6">
        <v>27</v>
      </c>
      <c r="BI115" s="6">
        <v>18</v>
      </c>
      <c r="BK115" s="6">
        <f t="shared" si="169"/>
        <v>13</v>
      </c>
      <c r="BL115" s="10">
        <v>9</v>
      </c>
      <c r="BM115" s="10">
        <v>4</v>
      </c>
      <c r="BO115" s="6">
        <f t="shared" si="170"/>
        <v>9</v>
      </c>
      <c r="BP115" s="10">
        <v>6</v>
      </c>
      <c r="BQ115" s="10">
        <v>3</v>
      </c>
      <c r="BS115" s="6">
        <f t="shared" si="171"/>
        <v>8</v>
      </c>
      <c r="BT115" s="10">
        <v>3</v>
      </c>
      <c r="BU115" s="10">
        <v>5</v>
      </c>
      <c r="BW115" s="6">
        <f t="shared" si="172"/>
        <v>2</v>
      </c>
      <c r="BX115" s="6">
        <v>1</v>
      </c>
      <c r="BY115" s="6">
        <v>1</v>
      </c>
      <c r="CA115" s="6">
        <f t="shared" si="173"/>
        <v>5</v>
      </c>
      <c r="CB115" s="10">
        <v>4</v>
      </c>
      <c r="CC115" s="10">
        <v>1</v>
      </c>
      <c r="CE115" s="6">
        <f t="shared" si="174"/>
        <v>36</v>
      </c>
      <c r="CF115" s="10">
        <v>22</v>
      </c>
      <c r="CG115" s="10">
        <v>14</v>
      </c>
    </row>
    <row r="116" spans="2:85" ht="14.45">
      <c r="B116" s="9" t="s">
        <v>28</v>
      </c>
      <c r="C116" s="21">
        <f t="shared" si="139"/>
        <v>25661</v>
      </c>
      <c r="D116" s="44">
        <v>13650</v>
      </c>
      <c r="E116" s="44">
        <v>12011</v>
      </c>
      <c r="F116" s="47">
        <f t="shared" si="143"/>
        <v>3.8236258056925806E-2</v>
      </c>
      <c r="G116" s="25">
        <f t="shared" si="144"/>
        <v>-3.364510589902827E-2</v>
      </c>
      <c r="H116" s="36"/>
      <c r="I116" s="28">
        <f t="shared" si="145"/>
        <v>1333</v>
      </c>
      <c r="J116" s="6">
        <f t="shared" si="146"/>
        <v>671</v>
      </c>
      <c r="K116" s="6">
        <f t="shared" si="147"/>
        <v>662</v>
      </c>
      <c r="L116" s="30">
        <f t="shared" si="148"/>
        <v>3.259813447337738E-2</v>
      </c>
      <c r="M116" s="31">
        <f t="shared" si="149"/>
        <v>-3.2160901671200934E-2</v>
      </c>
      <c r="N116" s="36"/>
      <c r="O116" s="28">
        <f t="shared" si="150"/>
        <v>244</v>
      </c>
      <c r="P116" s="6">
        <f t="shared" si="151"/>
        <v>136</v>
      </c>
      <c r="Q116" s="6">
        <f t="shared" si="152"/>
        <v>108</v>
      </c>
      <c r="R116" s="30">
        <f t="shared" si="153"/>
        <v>3.4025519139354518E-2</v>
      </c>
      <c r="S116" s="31">
        <f t="shared" si="154"/>
        <v>-2.7020265198899173E-2</v>
      </c>
      <c r="T116" s="30"/>
      <c r="U116" s="28">
        <f t="shared" si="155"/>
        <v>61</v>
      </c>
      <c r="V116" s="6">
        <f t="shared" si="156"/>
        <v>32</v>
      </c>
      <c r="W116" s="6">
        <f t="shared" si="157"/>
        <v>29</v>
      </c>
      <c r="X116" s="30">
        <f t="shared" si="158"/>
        <v>2.933088909257562E-2</v>
      </c>
      <c r="Y116" s="31">
        <f t="shared" si="159"/>
        <v>-2.6581118240146653E-2</v>
      </c>
      <c r="Z116" s="30"/>
      <c r="AA116" s="6">
        <f t="shared" si="160"/>
        <v>60</v>
      </c>
      <c r="AB116" s="6">
        <v>28</v>
      </c>
      <c r="AC116" s="6">
        <v>32</v>
      </c>
      <c r="AD116" s="12"/>
      <c r="AE116" s="37">
        <f t="shared" si="161"/>
        <v>43</v>
      </c>
      <c r="AF116" s="10">
        <v>30</v>
      </c>
      <c r="AG116" s="10">
        <v>13</v>
      </c>
      <c r="AH116" s="12"/>
      <c r="AI116" s="6">
        <f t="shared" si="162"/>
        <v>22</v>
      </c>
      <c r="AJ116" s="10">
        <v>16</v>
      </c>
      <c r="AK116" s="10">
        <v>6</v>
      </c>
      <c r="AM116" s="6">
        <f t="shared" si="163"/>
        <v>712</v>
      </c>
      <c r="AN116" s="6">
        <v>354</v>
      </c>
      <c r="AO116" s="6">
        <v>358</v>
      </c>
      <c r="AQ116" s="6">
        <f t="shared" si="164"/>
        <v>496</v>
      </c>
      <c r="AR116" s="6">
        <v>243</v>
      </c>
      <c r="AS116" s="6">
        <v>253</v>
      </c>
      <c r="AT116" s="6"/>
      <c r="AU116" s="6">
        <f t="shared" si="165"/>
        <v>197</v>
      </c>
      <c r="AV116" s="10">
        <v>116</v>
      </c>
      <c r="AW116" s="10">
        <v>81</v>
      </c>
      <c r="AY116" s="6">
        <f t="shared" si="166"/>
        <v>31</v>
      </c>
      <c r="AZ116" s="6">
        <v>15</v>
      </c>
      <c r="BA116" s="6">
        <v>16</v>
      </c>
      <c r="BC116" s="6">
        <f t="shared" si="167"/>
        <v>3</v>
      </c>
      <c r="BD116" s="10">
        <v>1</v>
      </c>
      <c r="BE116" s="10">
        <v>2</v>
      </c>
      <c r="BG116" s="6">
        <f t="shared" si="168"/>
        <v>37</v>
      </c>
      <c r="BH116" s="6">
        <v>18</v>
      </c>
      <c r="BI116" s="6">
        <v>19</v>
      </c>
      <c r="BK116" s="6">
        <f t="shared" si="169"/>
        <v>6</v>
      </c>
      <c r="BL116" s="10">
        <v>2</v>
      </c>
      <c r="BM116" s="10">
        <v>4</v>
      </c>
      <c r="BO116" s="6">
        <f t="shared" si="170"/>
        <v>6</v>
      </c>
      <c r="BP116" s="10">
        <v>5</v>
      </c>
      <c r="BQ116" s="10">
        <v>1</v>
      </c>
      <c r="BS116" s="6">
        <f t="shared" si="171"/>
        <v>9</v>
      </c>
      <c r="BT116" s="10">
        <v>5</v>
      </c>
      <c r="BU116" s="10">
        <v>4</v>
      </c>
      <c r="BW116" s="6">
        <f t="shared" si="172"/>
        <v>3</v>
      </c>
      <c r="BX116" s="6">
        <v>2</v>
      </c>
      <c r="BY116" s="6">
        <v>1</v>
      </c>
      <c r="CA116" s="6">
        <f t="shared" si="173"/>
        <v>7</v>
      </c>
      <c r="CB116" s="10">
        <v>3</v>
      </c>
      <c r="CC116" s="10">
        <v>4</v>
      </c>
      <c r="CE116" s="6">
        <f t="shared" si="174"/>
        <v>30</v>
      </c>
      <c r="CF116" s="10">
        <v>15</v>
      </c>
      <c r="CG116" s="10">
        <v>15</v>
      </c>
    </row>
    <row r="117" spans="2:85" ht="14.45">
      <c r="B117" s="9" t="s">
        <v>29</v>
      </c>
      <c r="C117" s="21">
        <f t="shared" si="139"/>
        <v>23043</v>
      </c>
      <c r="D117" s="44">
        <v>12052</v>
      </c>
      <c r="E117" s="44">
        <v>10991</v>
      </c>
      <c r="F117" s="47">
        <f t="shared" si="143"/>
        <v>3.3759954732752367E-2</v>
      </c>
      <c r="G117" s="25">
        <f t="shared" si="144"/>
        <v>-3.0787891011257985E-2</v>
      </c>
      <c r="H117" s="36"/>
      <c r="I117" s="28">
        <f t="shared" si="145"/>
        <v>1245</v>
      </c>
      <c r="J117" s="6">
        <f t="shared" si="146"/>
        <v>598</v>
      </c>
      <c r="K117" s="6">
        <f t="shared" si="147"/>
        <v>647</v>
      </c>
      <c r="L117" s="30">
        <f t="shared" si="148"/>
        <v>2.9051690633501749E-2</v>
      </c>
      <c r="M117" s="31">
        <f t="shared" si="149"/>
        <v>-3.1432180334240188E-2</v>
      </c>
      <c r="N117" s="36"/>
      <c r="O117" s="28">
        <f t="shared" si="150"/>
        <v>220</v>
      </c>
      <c r="P117" s="6">
        <f t="shared" si="151"/>
        <v>121</v>
      </c>
      <c r="Q117" s="6">
        <f t="shared" si="152"/>
        <v>99</v>
      </c>
      <c r="R117" s="30">
        <f t="shared" si="153"/>
        <v>3.0272704528396296E-2</v>
      </c>
      <c r="S117" s="31">
        <f t="shared" si="154"/>
        <v>-2.4768576432324243E-2</v>
      </c>
      <c r="T117" s="30"/>
      <c r="U117" s="28">
        <f t="shared" si="155"/>
        <v>60</v>
      </c>
      <c r="V117" s="6">
        <f t="shared" si="156"/>
        <v>35</v>
      </c>
      <c r="W117" s="6">
        <f t="shared" si="157"/>
        <v>25</v>
      </c>
      <c r="X117" s="30">
        <f t="shared" si="158"/>
        <v>3.2080659945004586E-2</v>
      </c>
      <c r="Y117" s="31">
        <f t="shared" si="159"/>
        <v>-2.2914757103574702E-2</v>
      </c>
      <c r="Z117" s="30"/>
      <c r="AA117" s="6">
        <f t="shared" si="160"/>
        <v>60</v>
      </c>
      <c r="AB117" s="6">
        <v>29</v>
      </c>
      <c r="AC117" s="6">
        <v>31</v>
      </c>
      <c r="AD117" s="12"/>
      <c r="AE117" s="37">
        <f t="shared" si="161"/>
        <v>29</v>
      </c>
      <c r="AF117" s="10">
        <v>16</v>
      </c>
      <c r="AG117" s="10">
        <v>13</v>
      </c>
      <c r="AH117" s="12"/>
      <c r="AI117" s="6">
        <f t="shared" si="162"/>
        <v>17</v>
      </c>
      <c r="AJ117" s="10">
        <v>5</v>
      </c>
      <c r="AK117" s="10">
        <v>12</v>
      </c>
      <c r="AM117" s="6">
        <f t="shared" si="163"/>
        <v>721</v>
      </c>
      <c r="AN117" s="6">
        <v>354</v>
      </c>
      <c r="AO117" s="6">
        <v>367</v>
      </c>
      <c r="AQ117" s="6">
        <f t="shared" si="164"/>
        <v>418</v>
      </c>
      <c r="AR117" s="6">
        <v>194</v>
      </c>
      <c r="AS117" s="6">
        <v>224</v>
      </c>
      <c r="AT117" s="6"/>
      <c r="AU117" s="6">
        <f t="shared" si="165"/>
        <v>168</v>
      </c>
      <c r="AV117" s="10">
        <v>91</v>
      </c>
      <c r="AW117" s="10">
        <v>77</v>
      </c>
      <c r="AY117" s="6">
        <f t="shared" si="166"/>
        <v>22</v>
      </c>
      <c r="AZ117" s="6">
        <v>9</v>
      </c>
      <c r="BA117" s="6">
        <v>13</v>
      </c>
      <c r="BC117" s="6">
        <f t="shared" si="167"/>
        <v>1</v>
      </c>
      <c r="BD117" s="10">
        <v>1</v>
      </c>
      <c r="BE117" s="10">
        <v>0</v>
      </c>
      <c r="BG117" s="6">
        <f t="shared" si="168"/>
        <v>48</v>
      </c>
      <c r="BH117" s="6">
        <v>31</v>
      </c>
      <c r="BI117" s="6">
        <v>17</v>
      </c>
      <c r="BK117" s="6">
        <f t="shared" si="169"/>
        <v>13</v>
      </c>
      <c r="BL117" s="10">
        <v>9</v>
      </c>
      <c r="BM117" s="10">
        <v>4</v>
      </c>
      <c r="BO117" s="6">
        <f t="shared" si="170"/>
        <v>2</v>
      </c>
      <c r="BP117" s="10">
        <v>1</v>
      </c>
      <c r="BQ117" s="10">
        <v>1</v>
      </c>
      <c r="BS117" s="6">
        <f t="shared" si="171"/>
        <v>4</v>
      </c>
      <c r="BT117" s="10">
        <v>1</v>
      </c>
      <c r="BU117" s="10">
        <v>3</v>
      </c>
      <c r="BW117" s="6">
        <f t="shared" si="172"/>
        <v>0</v>
      </c>
      <c r="BX117" s="6">
        <v>0</v>
      </c>
      <c r="BY117" s="6">
        <v>0</v>
      </c>
      <c r="CA117" s="6">
        <f t="shared" si="173"/>
        <v>8</v>
      </c>
      <c r="CB117" s="10">
        <v>6</v>
      </c>
      <c r="CC117" s="10">
        <v>2</v>
      </c>
      <c r="CE117" s="6">
        <f t="shared" si="174"/>
        <v>33</v>
      </c>
      <c r="CF117" s="10">
        <v>18</v>
      </c>
      <c r="CG117" s="10">
        <v>15</v>
      </c>
    </row>
    <row r="118" spans="2:85" ht="14.45">
      <c r="B118" s="9" t="s">
        <v>30</v>
      </c>
      <c r="C118" s="21">
        <f t="shared" si="139"/>
        <v>22554</v>
      </c>
      <c r="D118" s="44">
        <v>11687</v>
      </c>
      <c r="E118" s="44">
        <v>10867</v>
      </c>
      <c r="F118" s="47">
        <f t="shared" si="143"/>
        <v>3.2737519993501239E-2</v>
      </c>
      <c r="G118" s="25">
        <f t="shared" si="144"/>
        <v>-3.0440543319019246E-2</v>
      </c>
      <c r="H118" s="36"/>
      <c r="I118" s="28">
        <f t="shared" si="145"/>
        <v>1268</v>
      </c>
      <c r="J118" s="6">
        <f t="shared" si="146"/>
        <v>610</v>
      </c>
      <c r="K118" s="6">
        <f t="shared" si="147"/>
        <v>658</v>
      </c>
      <c r="L118" s="30">
        <f t="shared" si="148"/>
        <v>2.9634667703070345E-2</v>
      </c>
      <c r="M118" s="31">
        <f t="shared" si="149"/>
        <v>-3.1966575981344732E-2</v>
      </c>
      <c r="N118" s="36"/>
      <c r="O118" s="28">
        <f t="shared" si="150"/>
        <v>251</v>
      </c>
      <c r="P118" s="6">
        <f t="shared" si="151"/>
        <v>149</v>
      </c>
      <c r="Q118" s="6">
        <f t="shared" si="152"/>
        <v>102</v>
      </c>
      <c r="R118" s="30">
        <f t="shared" si="153"/>
        <v>3.7277958468851638E-2</v>
      </c>
      <c r="S118" s="31">
        <f t="shared" si="154"/>
        <v>-2.5519139354515889E-2</v>
      </c>
      <c r="T118" s="30"/>
      <c r="U118" s="28">
        <f t="shared" si="155"/>
        <v>66</v>
      </c>
      <c r="V118" s="6">
        <f t="shared" si="156"/>
        <v>40</v>
      </c>
      <c r="W118" s="6">
        <f t="shared" si="157"/>
        <v>26</v>
      </c>
      <c r="X118" s="30">
        <f t="shared" si="158"/>
        <v>3.6663611365719523E-2</v>
      </c>
      <c r="Y118" s="31">
        <f t="shared" si="159"/>
        <v>-2.3831347387717691E-2</v>
      </c>
      <c r="Z118" s="30"/>
      <c r="AA118" s="6">
        <f t="shared" si="160"/>
        <v>72</v>
      </c>
      <c r="AB118" s="6">
        <v>33</v>
      </c>
      <c r="AC118" s="6">
        <v>39</v>
      </c>
      <c r="AD118" s="12"/>
      <c r="AE118" s="37">
        <f t="shared" si="161"/>
        <v>41</v>
      </c>
      <c r="AF118" s="10">
        <v>26</v>
      </c>
      <c r="AG118" s="10">
        <v>15</v>
      </c>
      <c r="AH118" s="12"/>
      <c r="AI118" s="6">
        <f t="shared" si="162"/>
        <v>26</v>
      </c>
      <c r="AJ118" s="10">
        <v>14</v>
      </c>
      <c r="AK118" s="10">
        <v>12</v>
      </c>
      <c r="AM118" s="6">
        <f t="shared" si="163"/>
        <v>688</v>
      </c>
      <c r="AN118" s="6">
        <v>336</v>
      </c>
      <c r="AO118" s="6">
        <v>352</v>
      </c>
      <c r="AQ118" s="6">
        <f t="shared" si="164"/>
        <v>441</v>
      </c>
      <c r="AR118" s="6">
        <v>201</v>
      </c>
      <c r="AS118" s="6">
        <v>240</v>
      </c>
      <c r="AT118" s="6"/>
      <c r="AU118" s="6">
        <f t="shared" si="165"/>
        <v>201</v>
      </c>
      <c r="AV118" s="10">
        <v>118</v>
      </c>
      <c r="AW118" s="10">
        <v>83</v>
      </c>
      <c r="AY118" s="6">
        <f t="shared" si="166"/>
        <v>16</v>
      </c>
      <c r="AZ118" s="6">
        <v>10</v>
      </c>
      <c r="BA118" s="6">
        <v>6</v>
      </c>
      <c r="BC118" s="6">
        <f t="shared" si="167"/>
        <v>3</v>
      </c>
      <c r="BD118" s="10">
        <v>2</v>
      </c>
      <c r="BE118" s="10">
        <v>1</v>
      </c>
      <c r="BG118" s="6">
        <f t="shared" si="168"/>
        <v>63</v>
      </c>
      <c r="BH118" s="6">
        <v>38</v>
      </c>
      <c r="BI118" s="6">
        <v>25</v>
      </c>
      <c r="BK118" s="6">
        <f t="shared" si="169"/>
        <v>3</v>
      </c>
      <c r="BL118" s="10">
        <v>1</v>
      </c>
      <c r="BM118" s="10">
        <v>2</v>
      </c>
      <c r="BO118" s="6">
        <f t="shared" si="170"/>
        <v>12</v>
      </c>
      <c r="BP118" s="10">
        <v>7</v>
      </c>
      <c r="BQ118" s="10">
        <v>5</v>
      </c>
      <c r="BS118" s="6">
        <f t="shared" si="171"/>
        <v>17</v>
      </c>
      <c r="BT118" s="10">
        <v>11</v>
      </c>
      <c r="BU118" s="10">
        <v>6</v>
      </c>
      <c r="BW118" s="6">
        <f t="shared" si="172"/>
        <v>0</v>
      </c>
      <c r="BX118" s="6">
        <v>0</v>
      </c>
      <c r="BY118" s="6">
        <v>0</v>
      </c>
      <c r="CA118" s="6">
        <f t="shared" si="173"/>
        <v>5</v>
      </c>
      <c r="CB118" s="10">
        <v>3</v>
      </c>
      <c r="CC118" s="10">
        <v>2</v>
      </c>
      <c r="CE118" s="6">
        <f t="shared" si="174"/>
        <v>29</v>
      </c>
      <c r="CF118" s="10">
        <v>18</v>
      </c>
      <c r="CG118" s="10">
        <v>11</v>
      </c>
    </row>
    <row r="119" spans="2:85" ht="14.45">
      <c r="B119" s="9" t="s">
        <v>31</v>
      </c>
      <c r="C119" s="21">
        <f t="shared" si="139"/>
        <v>22090</v>
      </c>
      <c r="D119" s="44">
        <v>11141</v>
      </c>
      <c r="E119" s="44">
        <v>10949</v>
      </c>
      <c r="F119" s="47">
        <f t="shared" si="143"/>
        <v>3.1208069671224206E-2</v>
      </c>
      <c r="G119" s="25">
        <f t="shared" si="144"/>
        <v>-3.0670240986467447E-2</v>
      </c>
      <c r="H119" s="36"/>
      <c r="I119" s="28">
        <f t="shared" si="145"/>
        <v>1351</v>
      </c>
      <c r="J119" s="6">
        <f t="shared" si="146"/>
        <v>672</v>
      </c>
      <c r="K119" s="6">
        <f t="shared" si="147"/>
        <v>679</v>
      </c>
      <c r="L119" s="30">
        <f t="shared" si="148"/>
        <v>3.2646715895841429E-2</v>
      </c>
      <c r="M119" s="31">
        <f t="shared" si="149"/>
        <v>-3.2986785853089777E-2</v>
      </c>
      <c r="N119" s="36"/>
      <c r="O119" s="28">
        <f t="shared" si="150"/>
        <v>274</v>
      </c>
      <c r="P119" s="6">
        <f t="shared" si="151"/>
        <v>140</v>
      </c>
      <c r="Q119" s="6">
        <f t="shared" si="152"/>
        <v>134</v>
      </c>
      <c r="R119" s="30">
        <f t="shared" si="153"/>
        <v>3.5026269702276708E-2</v>
      </c>
      <c r="S119" s="31">
        <f t="shared" si="154"/>
        <v>-3.3525143857893423E-2</v>
      </c>
      <c r="T119" s="30"/>
      <c r="U119" s="28">
        <f t="shared" si="155"/>
        <v>92</v>
      </c>
      <c r="V119" s="6">
        <f t="shared" si="156"/>
        <v>47</v>
      </c>
      <c r="W119" s="6">
        <f t="shared" si="157"/>
        <v>45</v>
      </c>
      <c r="X119" s="30">
        <f t="shared" si="158"/>
        <v>4.3079743354720437E-2</v>
      </c>
      <c r="Y119" s="31">
        <f t="shared" si="159"/>
        <v>-4.1246562786434467E-2</v>
      </c>
      <c r="Z119" s="30"/>
      <c r="AA119" s="6">
        <f t="shared" si="160"/>
        <v>78</v>
      </c>
      <c r="AB119" s="6">
        <v>32</v>
      </c>
      <c r="AC119" s="6">
        <v>46</v>
      </c>
      <c r="AD119" s="12"/>
      <c r="AE119" s="37">
        <f t="shared" si="161"/>
        <v>45</v>
      </c>
      <c r="AF119" s="10">
        <v>25</v>
      </c>
      <c r="AG119" s="10">
        <v>20</v>
      </c>
      <c r="AH119" s="12"/>
      <c r="AI119" s="6">
        <f t="shared" si="162"/>
        <v>17</v>
      </c>
      <c r="AJ119" s="10">
        <v>10</v>
      </c>
      <c r="AK119" s="10">
        <v>7</v>
      </c>
      <c r="AM119" s="6">
        <f t="shared" si="163"/>
        <v>750</v>
      </c>
      <c r="AN119" s="6">
        <v>364</v>
      </c>
      <c r="AO119" s="6">
        <v>386</v>
      </c>
      <c r="AQ119" s="6">
        <f t="shared" si="164"/>
        <v>461</v>
      </c>
      <c r="AR119" s="6">
        <v>241</v>
      </c>
      <c r="AS119" s="6">
        <v>220</v>
      </c>
      <c r="AT119" s="6"/>
      <c r="AU119" s="6">
        <f t="shared" si="165"/>
        <v>223</v>
      </c>
      <c r="AV119" s="10">
        <v>118</v>
      </c>
      <c r="AW119" s="10">
        <v>105</v>
      </c>
      <c r="AY119" s="6">
        <f t="shared" si="166"/>
        <v>32</v>
      </c>
      <c r="AZ119" s="6">
        <v>13</v>
      </c>
      <c r="BA119" s="6">
        <v>19</v>
      </c>
      <c r="BC119" s="6">
        <f t="shared" si="167"/>
        <v>5</v>
      </c>
      <c r="BD119" s="10">
        <v>2</v>
      </c>
      <c r="BE119" s="10">
        <v>3</v>
      </c>
      <c r="BG119" s="6">
        <f t="shared" si="168"/>
        <v>57</v>
      </c>
      <c r="BH119" s="6">
        <v>29</v>
      </c>
      <c r="BI119" s="6">
        <v>28</v>
      </c>
      <c r="BK119" s="6">
        <f t="shared" si="169"/>
        <v>11</v>
      </c>
      <c r="BL119" s="10">
        <v>4</v>
      </c>
      <c r="BM119" s="10">
        <v>7</v>
      </c>
      <c r="BO119" s="6">
        <f t="shared" si="170"/>
        <v>19</v>
      </c>
      <c r="BP119" s="10">
        <v>10</v>
      </c>
      <c r="BQ119" s="10">
        <v>9</v>
      </c>
      <c r="BS119" s="6">
        <f t="shared" si="171"/>
        <v>13</v>
      </c>
      <c r="BT119" s="10">
        <v>8</v>
      </c>
      <c r="BU119" s="10">
        <v>5</v>
      </c>
      <c r="BW119" s="6">
        <f t="shared" si="172"/>
        <v>0</v>
      </c>
      <c r="BX119" s="6">
        <v>0</v>
      </c>
      <c r="BY119" s="6">
        <v>0</v>
      </c>
      <c r="CA119" s="6">
        <f t="shared" si="173"/>
        <v>4</v>
      </c>
      <c r="CB119" s="10">
        <v>1</v>
      </c>
      <c r="CC119" s="10">
        <v>3</v>
      </c>
      <c r="CE119" s="6">
        <f t="shared" si="174"/>
        <v>45</v>
      </c>
      <c r="CF119" s="10">
        <v>24</v>
      </c>
      <c r="CG119" s="10">
        <v>21</v>
      </c>
    </row>
    <row r="120" spans="2:85" ht="14.45">
      <c r="B120" s="9" t="s">
        <v>32</v>
      </c>
      <c r="C120" s="21">
        <f t="shared" si="139"/>
        <v>21837</v>
      </c>
      <c r="D120" s="44">
        <v>11013</v>
      </c>
      <c r="E120" s="44">
        <v>10824</v>
      </c>
      <c r="F120" s="47">
        <f t="shared" si="143"/>
        <v>3.08495172147197E-2</v>
      </c>
      <c r="G120" s="25">
        <f t="shared" si="144"/>
        <v>-3.0320092103162263E-2</v>
      </c>
      <c r="H120" s="36"/>
      <c r="I120" s="28">
        <f t="shared" si="145"/>
        <v>1264</v>
      </c>
      <c r="J120" s="6">
        <f t="shared" si="146"/>
        <v>620</v>
      </c>
      <c r="K120" s="6">
        <f t="shared" si="147"/>
        <v>644</v>
      </c>
      <c r="L120" s="30">
        <f t="shared" si="148"/>
        <v>3.0120481927710843E-2</v>
      </c>
      <c r="M120" s="31">
        <f t="shared" si="149"/>
        <v>-3.1286436066848035E-2</v>
      </c>
      <c r="N120" s="36"/>
      <c r="O120" s="28">
        <f t="shared" si="150"/>
        <v>295</v>
      </c>
      <c r="P120" s="6">
        <f t="shared" si="151"/>
        <v>160</v>
      </c>
      <c r="Q120" s="6">
        <f t="shared" si="152"/>
        <v>135</v>
      </c>
      <c r="R120" s="30">
        <f t="shared" si="153"/>
        <v>4.0030022516887663E-2</v>
      </c>
      <c r="S120" s="31">
        <f t="shared" si="154"/>
        <v>-3.3775331498623967E-2</v>
      </c>
      <c r="T120" s="30"/>
      <c r="U120" s="28">
        <f t="shared" si="155"/>
        <v>69</v>
      </c>
      <c r="V120" s="6">
        <f t="shared" si="156"/>
        <v>39</v>
      </c>
      <c r="W120" s="6">
        <f t="shared" si="157"/>
        <v>30</v>
      </c>
      <c r="X120" s="30">
        <f t="shared" si="158"/>
        <v>3.5747021081576534E-2</v>
      </c>
      <c r="Y120" s="31">
        <f t="shared" si="159"/>
        <v>-2.7497708524289642E-2</v>
      </c>
      <c r="Z120" s="30"/>
      <c r="AA120" s="6">
        <f t="shared" si="160"/>
        <v>79</v>
      </c>
      <c r="AB120" s="6">
        <v>42</v>
      </c>
      <c r="AC120" s="6">
        <v>37</v>
      </c>
      <c r="AD120" s="12"/>
      <c r="AE120" s="37">
        <f t="shared" si="161"/>
        <v>31</v>
      </c>
      <c r="AF120" s="10">
        <v>23</v>
      </c>
      <c r="AG120" s="10">
        <v>8</v>
      </c>
      <c r="AH120" s="12"/>
      <c r="AI120" s="6">
        <f t="shared" si="162"/>
        <v>19</v>
      </c>
      <c r="AJ120" s="10">
        <v>9</v>
      </c>
      <c r="AK120" s="10">
        <v>10</v>
      </c>
      <c r="AM120" s="6">
        <f t="shared" si="163"/>
        <v>678</v>
      </c>
      <c r="AN120" s="6">
        <v>335</v>
      </c>
      <c r="AO120" s="6">
        <v>343</v>
      </c>
      <c r="AQ120" s="6">
        <f t="shared" si="164"/>
        <v>457</v>
      </c>
      <c r="AR120" s="6">
        <v>211</v>
      </c>
      <c r="AS120" s="6">
        <v>246</v>
      </c>
      <c r="AT120" s="6"/>
      <c r="AU120" s="6">
        <f t="shared" si="165"/>
        <v>208</v>
      </c>
      <c r="AV120" s="10">
        <v>119</v>
      </c>
      <c r="AW120" s="10">
        <v>89</v>
      </c>
      <c r="AY120" s="6">
        <f t="shared" si="166"/>
        <v>40</v>
      </c>
      <c r="AZ120" s="6">
        <v>17</v>
      </c>
      <c r="BA120" s="6">
        <v>23</v>
      </c>
      <c r="BC120" s="6">
        <f t="shared" si="167"/>
        <v>6</v>
      </c>
      <c r="BD120" s="10">
        <v>3</v>
      </c>
      <c r="BE120" s="10">
        <v>3</v>
      </c>
      <c r="BG120" s="6">
        <f t="shared" si="168"/>
        <v>77</v>
      </c>
      <c r="BH120" s="6">
        <v>38</v>
      </c>
      <c r="BI120" s="6">
        <v>39</v>
      </c>
      <c r="BK120" s="6">
        <f t="shared" si="169"/>
        <v>9</v>
      </c>
      <c r="BL120" s="10">
        <v>6</v>
      </c>
      <c r="BM120" s="10">
        <v>3</v>
      </c>
      <c r="BO120" s="6">
        <f t="shared" si="170"/>
        <v>20</v>
      </c>
      <c r="BP120" s="10">
        <v>9</v>
      </c>
      <c r="BQ120" s="10">
        <v>11</v>
      </c>
      <c r="BS120" s="6">
        <f t="shared" si="171"/>
        <v>7</v>
      </c>
      <c r="BT120" s="10">
        <v>2</v>
      </c>
      <c r="BU120" s="10">
        <v>5</v>
      </c>
      <c r="BW120" s="6">
        <f t="shared" si="172"/>
        <v>0</v>
      </c>
      <c r="BX120" s="6">
        <v>0</v>
      </c>
      <c r="BY120" s="6">
        <v>0</v>
      </c>
      <c r="CA120" s="6">
        <f t="shared" si="173"/>
        <v>5</v>
      </c>
      <c r="CB120" s="10">
        <v>4</v>
      </c>
      <c r="CC120" s="10">
        <v>1</v>
      </c>
      <c r="CE120" s="6">
        <f t="shared" si="174"/>
        <v>28</v>
      </c>
      <c r="CF120" s="10">
        <v>18</v>
      </c>
      <c r="CG120" s="10">
        <v>10</v>
      </c>
    </row>
    <row r="121" spans="2:85" ht="14.45">
      <c r="B121" s="9" t="s">
        <v>33</v>
      </c>
      <c r="C121" s="21">
        <f t="shared" si="139"/>
        <v>19832</v>
      </c>
      <c r="D121" s="44">
        <v>9976</v>
      </c>
      <c r="E121" s="44">
        <v>9856</v>
      </c>
      <c r="F121" s="47">
        <f t="shared" si="143"/>
        <v>2.7944682078819914E-2</v>
      </c>
      <c r="G121" s="25">
        <f t="shared" si="144"/>
        <v>-2.760853915084694E-2</v>
      </c>
      <c r="H121" s="36"/>
      <c r="I121" s="28">
        <f t="shared" si="145"/>
        <v>1165</v>
      </c>
      <c r="J121" s="6">
        <f t="shared" si="146"/>
        <v>590</v>
      </c>
      <c r="K121" s="6">
        <f t="shared" si="147"/>
        <v>575</v>
      </c>
      <c r="L121" s="30">
        <f t="shared" si="148"/>
        <v>2.8663039253789352E-2</v>
      </c>
      <c r="M121" s="31">
        <f t="shared" si="149"/>
        <v>-2.7934317916828606E-2</v>
      </c>
      <c r="N121" s="36"/>
      <c r="O121" s="28">
        <f t="shared" si="150"/>
        <v>264</v>
      </c>
      <c r="P121" s="6">
        <f t="shared" si="151"/>
        <v>155</v>
      </c>
      <c r="Q121" s="6">
        <f t="shared" si="152"/>
        <v>109</v>
      </c>
      <c r="R121" s="30">
        <f t="shared" si="153"/>
        <v>3.8779084313234929E-2</v>
      </c>
      <c r="S121" s="31">
        <f t="shared" si="154"/>
        <v>-2.7270452839629724E-2</v>
      </c>
      <c r="T121" s="30"/>
      <c r="U121" s="28">
        <f t="shared" si="155"/>
        <v>84</v>
      </c>
      <c r="V121" s="6">
        <f t="shared" si="156"/>
        <v>49</v>
      </c>
      <c r="W121" s="6">
        <f t="shared" si="157"/>
        <v>35</v>
      </c>
      <c r="X121" s="30">
        <f t="shared" si="158"/>
        <v>4.4912923923006415E-2</v>
      </c>
      <c r="Y121" s="31">
        <f t="shared" si="159"/>
        <v>-3.2080659945004586E-2</v>
      </c>
      <c r="Z121" s="30"/>
      <c r="AA121" s="6">
        <f t="shared" si="160"/>
        <v>79</v>
      </c>
      <c r="AB121" s="6">
        <v>47</v>
      </c>
      <c r="AC121" s="6">
        <v>32</v>
      </c>
      <c r="AD121" s="12"/>
      <c r="AE121" s="37">
        <f t="shared" si="161"/>
        <v>28</v>
      </c>
      <c r="AF121" s="10">
        <v>14</v>
      </c>
      <c r="AG121" s="10">
        <v>14</v>
      </c>
      <c r="AH121" s="12"/>
      <c r="AI121" s="6">
        <f t="shared" si="162"/>
        <v>16</v>
      </c>
      <c r="AJ121" s="10">
        <v>9</v>
      </c>
      <c r="AK121" s="10">
        <v>7</v>
      </c>
      <c r="AM121" s="6">
        <f t="shared" si="163"/>
        <v>611</v>
      </c>
      <c r="AN121" s="6">
        <v>304</v>
      </c>
      <c r="AO121" s="6">
        <v>307</v>
      </c>
      <c r="AQ121" s="6">
        <f t="shared" si="164"/>
        <v>431</v>
      </c>
      <c r="AR121" s="6">
        <v>216</v>
      </c>
      <c r="AS121" s="6">
        <v>215</v>
      </c>
      <c r="AT121" s="6"/>
      <c r="AU121" s="6">
        <f t="shared" si="165"/>
        <v>193</v>
      </c>
      <c r="AV121" s="10">
        <v>116</v>
      </c>
      <c r="AW121" s="10">
        <v>77</v>
      </c>
      <c r="AY121" s="6">
        <f t="shared" si="166"/>
        <v>33</v>
      </c>
      <c r="AZ121" s="6">
        <v>21</v>
      </c>
      <c r="BA121" s="6">
        <v>12</v>
      </c>
      <c r="BC121" s="6">
        <f t="shared" si="167"/>
        <v>5</v>
      </c>
      <c r="BD121" s="10">
        <v>2</v>
      </c>
      <c r="BE121" s="10">
        <v>3</v>
      </c>
      <c r="BG121" s="6">
        <f t="shared" si="168"/>
        <v>74</v>
      </c>
      <c r="BH121" s="6">
        <v>42</v>
      </c>
      <c r="BI121" s="6">
        <v>32</v>
      </c>
      <c r="BK121" s="6">
        <f t="shared" si="169"/>
        <v>7</v>
      </c>
      <c r="BL121" s="10">
        <v>4</v>
      </c>
      <c r="BM121" s="10">
        <v>3</v>
      </c>
      <c r="BO121" s="6">
        <f t="shared" si="170"/>
        <v>25</v>
      </c>
      <c r="BP121" s="10">
        <v>17</v>
      </c>
      <c r="BQ121" s="10">
        <v>8</v>
      </c>
      <c r="BS121" s="6">
        <f t="shared" si="171"/>
        <v>9</v>
      </c>
      <c r="BT121" s="10">
        <v>5</v>
      </c>
      <c r="BU121" s="10">
        <v>4</v>
      </c>
      <c r="BW121" s="6">
        <f t="shared" si="172"/>
        <v>0</v>
      </c>
      <c r="BX121" s="6">
        <v>0</v>
      </c>
      <c r="BY121" s="6">
        <v>0</v>
      </c>
      <c r="CA121" s="6">
        <f t="shared" si="173"/>
        <v>11</v>
      </c>
      <c r="CB121" s="10">
        <v>6</v>
      </c>
      <c r="CC121" s="10">
        <v>5</v>
      </c>
      <c r="CE121" s="6">
        <f t="shared" si="174"/>
        <v>32</v>
      </c>
      <c r="CF121" s="10">
        <v>17</v>
      </c>
      <c r="CG121" s="10">
        <v>15</v>
      </c>
    </row>
    <row r="122" spans="2:85" ht="14.45">
      <c r="B122" s="9" t="s">
        <v>34</v>
      </c>
      <c r="C122" s="21">
        <f t="shared" si="139"/>
        <v>16545</v>
      </c>
      <c r="D122" s="44">
        <v>8380</v>
      </c>
      <c r="E122" s="44">
        <v>8165</v>
      </c>
      <c r="F122" s="47">
        <f t="shared" si="143"/>
        <v>2.347398113677936E-2</v>
      </c>
      <c r="G122" s="25">
        <f t="shared" si="144"/>
        <v>-2.2871725057494446E-2</v>
      </c>
      <c r="H122" s="36"/>
      <c r="I122" s="28">
        <f t="shared" si="145"/>
        <v>1004</v>
      </c>
      <c r="J122" s="6">
        <f t="shared" si="146"/>
        <v>507</v>
      </c>
      <c r="K122" s="6">
        <f t="shared" si="147"/>
        <v>497</v>
      </c>
      <c r="L122" s="30">
        <f t="shared" si="148"/>
        <v>2.4630781189273223E-2</v>
      </c>
      <c r="M122" s="31">
        <f t="shared" si="149"/>
        <v>-2.4144966964632725E-2</v>
      </c>
      <c r="N122" s="36"/>
      <c r="O122" s="28">
        <f t="shared" si="150"/>
        <v>196</v>
      </c>
      <c r="P122" s="6">
        <f t="shared" si="151"/>
        <v>93</v>
      </c>
      <c r="Q122" s="6">
        <f t="shared" si="152"/>
        <v>103</v>
      </c>
      <c r="R122" s="30">
        <f t="shared" si="153"/>
        <v>2.3267450587940955E-2</v>
      </c>
      <c r="S122" s="31">
        <f t="shared" si="154"/>
        <v>-2.5769326995246436E-2</v>
      </c>
      <c r="T122" s="30"/>
      <c r="U122" s="28">
        <f t="shared" si="155"/>
        <v>56</v>
      </c>
      <c r="V122" s="6">
        <f t="shared" si="156"/>
        <v>28</v>
      </c>
      <c r="W122" s="6">
        <f t="shared" si="157"/>
        <v>28</v>
      </c>
      <c r="X122" s="30">
        <f t="shared" si="158"/>
        <v>2.5664527956003668E-2</v>
      </c>
      <c r="Y122" s="31">
        <f t="shared" si="159"/>
        <v>-2.5664527956003668E-2</v>
      </c>
      <c r="Z122" s="30"/>
      <c r="AA122" s="6">
        <f t="shared" si="160"/>
        <v>58</v>
      </c>
      <c r="AB122" s="6">
        <v>27</v>
      </c>
      <c r="AC122" s="6">
        <v>31</v>
      </c>
      <c r="AD122" s="12"/>
      <c r="AE122" s="37">
        <f t="shared" si="161"/>
        <v>18</v>
      </c>
      <c r="AF122" s="10">
        <v>8</v>
      </c>
      <c r="AG122" s="10">
        <v>10</v>
      </c>
      <c r="AH122" s="12"/>
      <c r="AI122" s="6">
        <f t="shared" si="162"/>
        <v>22</v>
      </c>
      <c r="AJ122" s="10">
        <v>6</v>
      </c>
      <c r="AK122" s="10">
        <v>16</v>
      </c>
      <c r="AM122" s="6">
        <f t="shared" si="163"/>
        <v>593</v>
      </c>
      <c r="AN122" s="6">
        <v>310</v>
      </c>
      <c r="AO122" s="6">
        <v>283</v>
      </c>
      <c r="AQ122" s="6">
        <f t="shared" si="164"/>
        <v>313</v>
      </c>
      <c r="AR122" s="6">
        <v>156</v>
      </c>
      <c r="AS122" s="6">
        <v>157</v>
      </c>
      <c r="AT122" s="6"/>
      <c r="AU122" s="6">
        <f t="shared" si="165"/>
        <v>154</v>
      </c>
      <c r="AV122" s="10">
        <v>74</v>
      </c>
      <c r="AW122" s="10">
        <v>80</v>
      </c>
      <c r="AY122" s="6">
        <f t="shared" si="166"/>
        <v>21</v>
      </c>
      <c r="AZ122" s="6">
        <v>10</v>
      </c>
      <c r="BA122" s="6">
        <v>11</v>
      </c>
      <c r="BC122" s="6">
        <f t="shared" si="167"/>
        <v>6</v>
      </c>
      <c r="BD122" s="10">
        <v>3</v>
      </c>
      <c r="BE122" s="10">
        <v>3</v>
      </c>
      <c r="BG122" s="6">
        <f t="shared" si="168"/>
        <v>47</v>
      </c>
      <c r="BH122" s="6">
        <v>22</v>
      </c>
      <c r="BI122" s="6">
        <v>25</v>
      </c>
      <c r="BK122" s="6">
        <f t="shared" si="169"/>
        <v>7</v>
      </c>
      <c r="BL122" s="10">
        <v>3</v>
      </c>
      <c r="BM122" s="10">
        <v>4</v>
      </c>
      <c r="BO122" s="6">
        <f t="shared" si="170"/>
        <v>15</v>
      </c>
      <c r="BP122" s="10">
        <v>8</v>
      </c>
      <c r="BQ122" s="10">
        <v>7</v>
      </c>
      <c r="BS122" s="6">
        <f t="shared" si="171"/>
        <v>9</v>
      </c>
      <c r="BT122" s="10">
        <v>5</v>
      </c>
      <c r="BU122" s="10">
        <v>4</v>
      </c>
      <c r="BW122" s="6">
        <f t="shared" si="172"/>
        <v>1</v>
      </c>
      <c r="BX122" s="6">
        <v>0</v>
      </c>
      <c r="BY122" s="6">
        <v>1</v>
      </c>
      <c r="CA122" s="6">
        <f t="shared" si="173"/>
        <v>6</v>
      </c>
      <c r="CB122" s="10">
        <v>2</v>
      </c>
      <c r="CC122" s="10">
        <v>4</v>
      </c>
      <c r="CE122" s="6">
        <f t="shared" si="174"/>
        <v>18</v>
      </c>
      <c r="CF122" s="10">
        <v>10</v>
      </c>
      <c r="CG122" s="10">
        <v>8</v>
      </c>
    </row>
    <row r="123" spans="2:85" ht="14.45">
      <c r="B123" s="9" t="s">
        <v>35</v>
      </c>
      <c r="C123" s="21">
        <f t="shared" si="139"/>
        <v>13014</v>
      </c>
      <c r="D123" s="44">
        <v>6485</v>
      </c>
      <c r="E123" s="44">
        <v>6529</v>
      </c>
      <c r="F123" s="47">
        <f t="shared" si="143"/>
        <v>1.8165724065872808E-2</v>
      </c>
      <c r="G123" s="25">
        <f t="shared" si="144"/>
        <v>-1.8288976472796235E-2</v>
      </c>
      <c r="H123" s="36"/>
      <c r="I123" s="28">
        <f t="shared" si="145"/>
        <v>812</v>
      </c>
      <c r="J123" s="6">
        <f t="shared" si="146"/>
        <v>387</v>
      </c>
      <c r="K123" s="6">
        <f t="shared" si="147"/>
        <v>425</v>
      </c>
      <c r="L123" s="30">
        <f t="shared" si="148"/>
        <v>1.8801010493587251E-2</v>
      </c>
      <c r="M123" s="31">
        <f t="shared" si="149"/>
        <v>-2.0647104547221143E-2</v>
      </c>
      <c r="N123" s="36"/>
      <c r="O123" s="28">
        <f t="shared" si="150"/>
        <v>176</v>
      </c>
      <c r="P123" s="6">
        <f t="shared" si="151"/>
        <v>88</v>
      </c>
      <c r="Q123" s="6">
        <f t="shared" si="152"/>
        <v>88</v>
      </c>
      <c r="R123" s="30">
        <f t="shared" si="153"/>
        <v>2.2016512384288218E-2</v>
      </c>
      <c r="S123" s="31">
        <f t="shared" si="154"/>
        <v>-2.2016512384288218E-2</v>
      </c>
      <c r="T123" s="30"/>
      <c r="U123" s="28">
        <f t="shared" si="155"/>
        <v>49</v>
      </c>
      <c r="V123" s="6">
        <f t="shared" si="156"/>
        <v>33</v>
      </c>
      <c r="W123" s="6">
        <f t="shared" si="157"/>
        <v>16</v>
      </c>
      <c r="X123" s="30">
        <f t="shared" si="158"/>
        <v>3.0247479376718608E-2</v>
      </c>
      <c r="Y123" s="31">
        <f t="shared" si="159"/>
        <v>-1.466544454628781E-2</v>
      </c>
      <c r="Z123" s="30"/>
      <c r="AA123" s="6">
        <f t="shared" si="160"/>
        <v>35</v>
      </c>
      <c r="AB123" s="6">
        <v>20</v>
      </c>
      <c r="AC123" s="6">
        <v>15</v>
      </c>
      <c r="AD123" s="12"/>
      <c r="AE123" s="37">
        <f t="shared" si="161"/>
        <v>17</v>
      </c>
      <c r="AF123" s="10">
        <v>9</v>
      </c>
      <c r="AG123" s="10">
        <v>8</v>
      </c>
      <c r="AH123" s="12"/>
      <c r="AI123" s="6">
        <f t="shared" si="162"/>
        <v>25</v>
      </c>
      <c r="AJ123" s="10">
        <v>13</v>
      </c>
      <c r="AK123" s="10">
        <v>12</v>
      </c>
      <c r="AM123" s="6">
        <f t="shared" si="163"/>
        <v>510</v>
      </c>
      <c r="AN123" s="6">
        <v>239</v>
      </c>
      <c r="AO123" s="6">
        <v>271</v>
      </c>
      <c r="AQ123" s="6">
        <f t="shared" si="164"/>
        <v>225</v>
      </c>
      <c r="AR123" s="6">
        <v>106</v>
      </c>
      <c r="AS123" s="6">
        <v>119</v>
      </c>
      <c r="AT123" s="6"/>
      <c r="AU123" s="6">
        <f t="shared" si="165"/>
        <v>136</v>
      </c>
      <c r="AV123" s="10">
        <v>69</v>
      </c>
      <c r="AW123" s="10">
        <v>67</v>
      </c>
      <c r="AY123" s="6">
        <f t="shared" si="166"/>
        <v>17</v>
      </c>
      <c r="AZ123" s="6">
        <v>11</v>
      </c>
      <c r="BA123" s="6">
        <v>6</v>
      </c>
      <c r="BC123" s="6">
        <f t="shared" si="167"/>
        <v>9</v>
      </c>
      <c r="BD123" s="10">
        <v>4</v>
      </c>
      <c r="BE123" s="10">
        <v>5</v>
      </c>
      <c r="BG123" s="6">
        <f t="shared" si="168"/>
        <v>41</v>
      </c>
      <c r="BH123" s="6">
        <v>23</v>
      </c>
      <c r="BI123" s="6">
        <v>18</v>
      </c>
      <c r="BK123" s="6">
        <f t="shared" si="169"/>
        <v>3</v>
      </c>
      <c r="BL123" s="10">
        <v>2</v>
      </c>
      <c r="BM123" s="10">
        <v>1</v>
      </c>
      <c r="BO123" s="6">
        <f t="shared" si="170"/>
        <v>4</v>
      </c>
      <c r="BP123" s="10">
        <v>3</v>
      </c>
      <c r="BQ123" s="10">
        <v>1</v>
      </c>
      <c r="BS123" s="6">
        <f t="shared" si="171"/>
        <v>18</v>
      </c>
      <c r="BT123" s="10">
        <v>12</v>
      </c>
      <c r="BU123" s="10">
        <v>6</v>
      </c>
      <c r="BW123" s="6">
        <f t="shared" si="172"/>
        <v>2</v>
      </c>
      <c r="BX123" s="6">
        <v>2</v>
      </c>
      <c r="BY123" s="6">
        <v>0</v>
      </c>
      <c r="CA123" s="6">
        <f t="shared" si="173"/>
        <v>6</v>
      </c>
      <c r="CB123" s="10">
        <v>4</v>
      </c>
      <c r="CC123" s="10">
        <v>2</v>
      </c>
      <c r="CE123" s="6">
        <f t="shared" si="174"/>
        <v>16</v>
      </c>
      <c r="CF123" s="10">
        <v>10</v>
      </c>
      <c r="CG123" s="10">
        <v>6</v>
      </c>
    </row>
    <row r="124" spans="2:85" ht="14.45">
      <c r="B124" s="9" t="s">
        <v>36</v>
      </c>
      <c r="C124" s="21">
        <f t="shared" si="139"/>
        <v>8702</v>
      </c>
      <c r="D124" s="44">
        <v>4115</v>
      </c>
      <c r="E124" s="44">
        <v>4587</v>
      </c>
      <c r="F124" s="47">
        <f t="shared" si="143"/>
        <v>1.152690123840657E-2</v>
      </c>
      <c r="G124" s="25">
        <f t="shared" si="144"/>
        <v>-1.2849063421766935E-2</v>
      </c>
      <c r="H124" s="36"/>
      <c r="I124" s="28">
        <f t="shared" si="145"/>
        <v>531</v>
      </c>
      <c r="J124" s="6">
        <f t="shared" si="146"/>
        <v>253</v>
      </c>
      <c r="K124" s="6">
        <f t="shared" si="147"/>
        <v>278</v>
      </c>
      <c r="L124" s="30">
        <f t="shared" si="148"/>
        <v>1.2291099883404585E-2</v>
      </c>
      <c r="M124" s="31">
        <f t="shared" si="149"/>
        <v>-1.3505635445005829E-2</v>
      </c>
      <c r="N124" s="36"/>
      <c r="O124" s="28">
        <f t="shared" si="150"/>
        <v>112</v>
      </c>
      <c r="P124" s="6">
        <f t="shared" si="151"/>
        <v>57</v>
      </c>
      <c r="Q124" s="6">
        <f t="shared" si="152"/>
        <v>55</v>
      </c>
      <c r="R124" s="30">
        <f t="shared" si="153"/>
        <v>1.4260695521641231E-2</v>
      </c>
      <c r="S124" s="31">
        <f t="shared" si="154"/>
        <v>-1.3760320240180136E-2</v>
      </c>
      <c r="T124" s="30"/>
      <c r="U124" s="28">
        <f t="shared" si="155"/>
        <v>41</v>
      </c>
      <c r="V124" s="6">
        <f t="shared" si="156"/>
        <v>20</v>
      </c>
      <c r="W124" s="6">
        <f t="shared" si="157"/>
        <v>21</v>
      </c>
      <c r="X124" s="30">
        <f t="shared" si="158"/>
        <v>1.8331805682859761E-2</v>
      </c>
      <c r="Y124" s="31">
        <f t="shared" si="159"/>
        <v>-1.924839596700275E-2</v>
      </c>
      <c r="Z124" s="30"/>
      <c r="AA124" s="6">
        <f t="shared" si="160"/>
        <v>24</v>
      </c>
      <c r="AB124" s="6">
        <v>11</v>
      </c>
      <c r="AC124" s="6">
        <v>13</v>
      </c>
      <c r="AD124" s="12"/>
      <c r="AE124" s="37">
        <f t="shared" si="161"/>
        <v>7</v>
      </c>
      <c r="AF124" s="10">
        <v>5</v>
      </c>
      <c r="AG124" s="10">
        <v>2</v>
      </c>
      <c r="AH124" s="12"/>
      <c r="AI124" s="6">
        <f t="shared" si="162"/>
        <v>13</v>
      </c>
      <c r="AJ124" s="10">
        <v>7</v>
      </c>
      <c r="AK124" s="10">
        <v>6</v>
      </c>
      <c r="AM124" s="6">
        <f t="shared" si="163"/>
        <v>326</v>
      </c>
      <c r="AN124" s="6">
        <v>158</v>
      </c>
      <c r="AO124" s="6">
        <v>168</v>
      </c>
      <c r="AQ124" s="6">
        <f t="shared" si="164"/>
        <v>161</v>
      </c>
      <c r="AR124" s="6">
        <v>72</v>
      </c>
      <c r="AS124" s="6">
        <v>89</v>
      </c>
      <c r="AT124" s="6"/>
      <c r="AU124" s="6">
        <f t="shared" si="165"/>
        <v>85</v>
      </c>
      <c r="AV124" s="10">
        <v>44</v>
      </c>
      <c r="AW124" s="10">
        <v>41</v>
      </c>
      <c r="AY124" s="6">
        <f t="shared" si="166"/>
        <v>4</v>
      </c>
      <c r="AZ124" s="6">
        <v>2</v>
      </c>
      <c r="BA124" s="6">
        <v>2</v>
      </c>
      <c r="BC124" s="6">
        <f t="shared" si="167"/>
        <v>2</v>
      </c>
      <c r="BD124" s="10">
        <v>1</v>
      </c>
      <c r="BE124" s="10">
        <v>1</v>
      </c>
      <c r="BG124" s="6">
        <f t="shared" si="168"/>
        <v>40</v>
      </c>
      <c r="BH124" s="6">
        <v>20</v>
      </c>
      <c r="BI124" s="6">
        <v>20</v>
      </c>
      <c r="BK124" s="6">
        <f t="shared" si="169"/>
        <v>3</v>
      </c>
      <c r="BL124" s="10">
        <v>2</v>
      </c>
      <c r="BM124" s="10">
        <v>1</v>
      </c>
      <c r="BO124" s="6">
        <f t="shared" si="170"/>
        <v>5</v>
      </c>
      <c r="BP124" s="10">
        <v>1</v>
      </c>
      <c r="BQ124" s="10">
        <v>4</v>
      </c>
      <c r="BS124" s="6">
        <f t="shared" si="171"/>
        <v>11</v>
      </c>
      <c r="BT124" s="10">
        <v>7</v>
      </c>
      <c r="BU124" s="10">
        <v>4</v>
      </c>
      <c r="BW124" s="6">
        <f t="shared" si="172"/>
        <v>0</v>
      </c>
      <c r="BX124" s="6">
        <v>0</v>
      </c>
      <c r="BY124" s="6">
        <v>0</v>
      </c>
      <c r="CA124" s="6">
        <f t="shared" si="173"/>
        <v>3</v>
      </c>
      <c r="CB124" s="10">
        <v>0</v>
      </c>
      <c r="CC124" s="10">
        <v>3</v>
      </c>
      <c r="CE124" s="6">
        <f t="shared" si="174"/>
        <v>19</v>
      </c>
      <c r="CF124" s="10">
        <v>10</v>
      </c>
      <c r="CG124" s="10">
        <v>9</v>
      </c>
    </row>
    <row r="125" spans="2:85" ht="14.45">
      <c r="B125" s="9" t="s">
        <v>37</v>
      </c>
      <c r="C125" s="21">
        <f t="shared" si="139"/>
        <v>6082</v>
      </c>
      <c r="D125" s="44">
        <v>2793</v>
      </c>
      <c r="E125" s="44">
        <v>3289</v>
      </c>
      <c r="F125" s="47">
        <f t="shared" si="143"/>
        <v>7.8237266485709726E-3</v>
      </c>
      <c r="G125" s="25">
        <f t="shared" si="144"/>
        <v>-9.2131174175259321E-3</v>
      </c>
      <c r="H125" s="36"/>
      <c r="I125" s="28">
        <f t="shared" si="145"/>
        <v>359</v>
      </c>
      <c r="J125" s="6">
        <f t="shared" si="146"/>
        <v>173</v>
      </c>
      <c r="K125" s="6">
        <f t="shared" si="147"/>
        <v>186</v>
      </c>
      <c r="L125" s="30">
        <f t="shared" si="148"/>
        <v>8.4045860862806063E-3</v>
      </c>
      <c r="M125" s="31">
        <f t="shared" si="149"/>
        <v>-9.0361445783132526E-3</v>
      </c>
      <c r="N125" s="36"/>
      <c r="O125" s="28">
        <f t="shared" si="150"/>
        <v>99</v>
      </c>
      <c r="P125" s="6">
        <f t="shared" si="151"/>
        <v>57</v>
      </c>
      <c r="Q125" s="6">
        <f t="shared" si="152"/>
        <v>42</v>
      </c>
      <c r="R125" s="30">
        <f t="shared" si="153"/>
        <v>1.4260695521641231E-2</v>
      </c>
      <c r="S125" s="31">
        <f t="shared" si="154"/>
        <v>-1.0507880910683012E-2</v>
      </c>
      <c r="T125" s="30"/>
      <c r="U125" s="28">
        <f t="shared" si="155"/>
        <v>26</v>
      </c>
      <c r="V125" s="6">
        <f t="shared" si="156"/>
        <v>17</v>
      </c>
      <c r="W125" s="6">
        <f t="shared" si="157"/>
        <v>9</v>
      </c>
      <c r="X125" s="30">
        <f t="shared" si="158"/>
        <v>1.5582034830430797E-2</v>
      </c>
      <c r="Y125" s="31">
        <f t="shared" si="159"/>
        <v>-8.2493125572868919E-3</v>
      </c>
      <c r="Z125" s="30"/>
      <c r="AA125" s="6">
        <f t="shared" si="160"/>
        <v>17</v>
      </c>
      <c r="AB125" s="6">
        <v>7</v>
      </c>
      <c r="AC125" s="6">
        <v>10</v>
      </c>
      <c r="AD125" s="12"/>
      <c r="AE125" s="37">
        <f t="shared" si="161"/>
        <v>4</v>
      </c>
      <c r="AF125" s="10">
        <v>2</v>
      </c>
      <c r="AG125" s="10">
        <v>2</v>
      </c>
      <c r="AH125" s="12"/>
      <c r="AI125" s="6">
        <f t="shared" si="162"/>
        <v>8</v>
      </c>
      <c r="AJ125" s="10">
        <v>7</v>
      </c>
      <c r="AK125" s="10">
        <v>1</v>
      </c>
      <c r="AM125" s="6">
        <f t="shared" si="163"/>
        <v>227</v>
      </c>
      <c r="AN125" s="6">
        <v>108</v>
      </c>
      <c r="AO125" s="6">
        <v>119</v>
      </c>
      <c r="AQ125" s="6">
        <f t="shared" si="164"/>
        <v>103</v>
      </c>
      <c r="AR125" s="6">
        <v>49</v>
      </c>
      <c r="AS125" s="6">
        <v>54</v>
      </c>
      <c r="AT125" s="6"/>
      <c r="AU125" s="6">
        <f t="shared" si="165"/>
        <v>80</v>
      </c>
      <c r="AV125" s="10">
        <v>45</v>
      </c>
      <c r="AW125" s="10">
        <v>35</v>
      </c>
      <c r="AY125" s="6">
        <f t="shared" si="166"/>
        <v>7</v>
      </c>
      <c r="AZ125" s="6">
        <v>3</v>
      </c>
      <c r="BA125" s="6">
        <v>4</v>
      </c>
      <c r="BC125" s="6">
        <f t="shared" si="167"/>
        <v>3</v>
      </c>
      <c r="BD125" s="10">
        <v>1</v>
      </c>
      <c r="BE125" s="10">
        <v>2</v>
      </c>
      <c r="BG125" s="6">
        <f t="shared" si="168"/>
        <v>26</v>
      </c>
      <c r="BH125" s="6">
        <v>18</v>
      </c>
      <c r="BI125" s="6">
        <v>8</v>
      </c>
      <c r="BK125" s="6">
        <f t="shared" si="169"/>
        <v>0</v>
      </c>
      <c r="BL125" s="10">
        <v>0</v>
      </c>
      <c r="BM125" s="10">
        <v>0</v>
      </c>
      <c r="BO125" s="6">
        <f t="shared" si="170"/>
        <v>9</v>
      </c>
      <c r="BP125" s="10">
        <v>6</v>
      </c>
      <c r="BQ125" s="10">
        <v>3</v>
      </c>
      <c r="BS125" s="6">
        <f t="shared" si="171"/>
        <v>8</v>
      </c>
      <c r="BT125" s="10">
        <v>4</v>
      </c>
      <c r="BU125" s="10">
        <v>4</v>
      </c>
      <c r="BW125" s="6">
        <f t="shared" si="172"/>
        <v>0</v>
      </c>
      <c r="BX125" s="6">
        <v>0</v>
      </c>
      <c r="BY125" s="6">
        <v>0</v>
      </c>
      <c r="CA125" s="6">
        <f t="shared" si="173"/>
        <v>0</v>
      </c>
      <c r="CB125" s="10">
        <v>0</v>
      </c>
      <c r="CC125" s="10">
        <v>0</v>
      </c>
      <c r="CE125" s="6">
        <f t="shared" si="174"/>
        <v>9</v>
      </c>
      <c r="CF125" s="10">
        <v>7</v>
      </c>
      <c r="CG125" s="10">
        <v>2</v>
      </c>
    </row>
    <row r="126" spans="2:85" ht="14.45">
      <c r="B126" s="9" t="s">
        <v>38</v>
      </c>
      <c r="C126" s="21">
        <f t="shared" si="139"/>
        <v>4168</v>
      </c>
      <c r="D126" s="44">
        <v>1742</v>
      </c>
      <c r="E126" s="44">
        <v>2426</v>
      </c>
      <c r="F126" s="47">
        <f t="shared" si="143"/>
        <v>4.8796748377410073E-3</v>
      </c>
      <c r="G126" s="25">
        <f t="shared" si="144"/>
        <v>-6.7956895271869596E-3</v>
      </c>
      <c r="H126" s="36"/>
      <c r="I126" s="28">
        <f t="shared" si="145"/>
        <v>277</v>
      </c>
      <c r="J126" s="6">
        <f t="shared" si="146"/>
        <v>119</v>
      </c>
      <c r="K126" s="6">
        <f t="shared" si="147"/>
        <v>158</v>
      </c>
      <c r="L126" s="30">
        <f t="shared" si="148"/>
        <v>5.7811892732219199E-3</v>
      </c>
      <c r="M126" s="31">
        <f t="shared" si="149"/>
        <v>-7.6758647493198598E-3</v>
      </c>
      <c r="N126" s="36"/>
      <c r="O126" s="28">
        <f t="shared" si="150"/>
        <v>75</v>
      </c>
      <c r="P126" s="6">
        <f t="shared" si="151"/>
        <v>34</v>
      </c>
      <c r="Q126" s="6">
        <f t="shared" si="152"/>
        <v>41</v>
      </c>
      <c r="R126" s="30">
        <f t="shared" si="153"/>
        <v>8.5063797848386295E-3</v>
      </c>
      <c r="S126" s="31">
        <f t="shared" si="154"/>
        <v>-1.0257693269952465E-2</v>
      </c>
      <c r="T126" s="30"/>
      <c r="U126" s="28">
        <f t="shared" si="155"/>
        <v>15</v>
      </c>
      <c r="V126" s="6">
        <f t="shared" si="156"/>
        <v>4</v>
      </c>
      <c r="W126" s="6">
        <f t="shared" si="157"/>
        <v>11</v>
      </c>
      <c r="X126" s="30">
        <f t="shared" si="158"/>
        <v>3.6663611365719525E-3</v>
      </c>
      <c r="Y126" s="31">
        <f t="shared" si="159"/>
        <v>-1.0082493125572869E-2</v>
      </c>
      <c r="Z126" s="30"/>
      <c r="AA126" s="6">
        <f t="shared" si="160"/>
        <v>13</v>
      </c>
      <c r="AB126" s="6">
        <v>7</v>
      </c>
      <c r="AC126" s="6">
        <v>6</v>
      </c>
      <c r="AD126" s="12"/>
      <c r="AE126" s="37">
        <f t="shared" si="161"/>
        <v>1</v>
      </c>
      <c r="AF126" s="10">
        <v>0</v>
      </c>
      <c r="AG126" s="10">
        <v>1</v>
      </c>
      <c r="AH126" s="12"/>
      <c r="AI126" s="6">
        <f t="shared" si="162"/>
        <v>7</v>
      </c>
      <c r="AJ126" s="10">
        <v>3</v>
      </c>
      <c r="AK126" s="10">
        <v>4</v>
      </c>
      <c r="AM126" s="6">
        <f t="shared" si="163"/>
        <v>172</v>
      </c>
      <c r="AN126" s="6">
        <v>69</v>
      </c>
      <c r="AO126" s="6">
        <v>103</v>
      </c>
      <c r="AQ126" s="6">
        <f t="shared" si="164"/>
        <v>84</v>
      </c>
      <c r="AR126" s="6">
        <v>40</v>
      </c>
      <c r="AS126" s="6">
        <v>44</v>
      </c>
      <c r="AT126" s="6"/>
      <c r="AU126" s="6">
        <f t="shared" si="165"/>
        <v>55</v>
      </c>
      <c r="AV126" s="10">
        <v>23</v>
      </c>
      <c r="AW126" s="10">
        <v>32</v>
      </c>
      <c r="AY126" s="6">
        <f t="shared" si="166"/>
        <v>4</v>
      </c>
      <c r="AZ126" s="6">
        <v>2</v>
      </c>
      <c r="BA126" s="6">
        <v>2</v>
      </c>
      <c r="BC126" s="6">
        <f t="shared" si="167"/>
        <v>2</v>
      </c>
      <c r="BD126" s="10">
        <v>2</v>
      </c>
      <c r="BE126" s="10">
        <v>0</v>
      </c>
      <c r="BG126" s="6">
        <f t="shared" si="168"/>
        <v>23</v>
      </c>
      <c r="BH126" s="6">
        <v>9</v>
      </c>
      <c r="BI126" s="6">
        <v>14</v>
      </c>
      <c r="BK126" s="6">
        <f t="shared" si="169"/>
        <v>1</v>
      </c>
      <c r="BL126" s="10">
        <v>0</v>
      </c>
      <c r="BM126" s="10">
        <v>1</v>
      </c>
      <c r="BO126" s="6">
        <f t="shared" si="170"/>
        <v>2</v>
      </c>
      <c r="BP126" s="10">
        <v>0</v>
      </c>
      <c r="BQ126" s="10">
        <v>2</v>
      </c>
      <c r="BS126" s="6">
        <f t="shared" si="171"/>
        <v>6</v>
      </c>
      <c r="BT126" s="10">
        <v>2</v>
      </c>
      <c r="BU126" s="10">
        <v>4</v>
      </c>
      <c r="BW126" s="6">
        <f t="shared" si="172"/>
        <v>0</v>
      </c>
      <c r="BX126" s="6">
        <v>0</v>
      </c>
      <c r="BY126" s="6">
        <v>0</v>
      </c>
      <c r="CA126" s="6">
        <f t="shared" si="173"/>
        <v>0</v>
      </c>
      <c r="CB126" s="10">
        <v>0</v>
      </c>
      <c r="CC126" s="10">
        <v>0</v>
      </c>
      <c r="CE126" s="6">
        <f t="shared" si="174"/>
        <v>6</v>
      </c>
      <c r="CF126" s="10">
        <v>2</v>
      </c>
      <c r="CG126" s="10">
        <v>4</v>
      </c>
    </row>
    <row r="127" spans="2:85" ht="14.45">
      <c r="B127" s="9" t="s">
        <v>39</v>
      </c>
      <c r="C127" s="21">
        <f t="shared" si="139"/>
        <v>1796</v>
      </c>
      <c r="D127" s="44">
        <v>621</v>
      </c>
      <c r="E127" s="44">
        <v>1175</v>
      </c>
      <c r="F127" s="47">
        <f t="shared" si="143"/>
        <v>1.7395396522601411E-3</v>
      </c>
      <c r="G127" s="25">
        <f t="shared" si="144"/>
        <v>-3.2913995030687047E-3</v>
      </c>
      <c r="H127" s="36"/>
      <c r="I127" s="28">
        <f t="shared" si="145"/>
        <v>98</v>
      </c>
      <c r="J127" s="6">
        <f t="shared" si="146"/>
        <v>33</v>
      </c>
      <c r="K127" s="6">
        <f t="shared" si="147"/>
        <v>65</v>
      </c>
      <c r="L127" s="30">
        <f t="shared" si="148"/>
        <v>1.6031869413136418E-3</v>
      </c>
      <c r="M127" s="31">
        <f t="shared" si="149"/>
        <v>-3.1577924601632335E-3</v>
      </c>
      <c r="N127" s="36"/>
      <c r="O127" s="28">
        <f t="shared" si="150"/>
        <v>30</v>
      </c>
      <c r="P127" s="6">
        <f t="shared" si="151"/>
        <v>14</v>
      </c>
      <c r="Q127" s="6">
        <f t="shared" si="152"/>
        <v>16</v>
      </c>
      <c r="R127" s="30">
        <f t="shared" si="153"/>
        <v>3.5026269702276708E-3</v>
      </c>
      <c r="S127" s="31">
        <f t="shared" si="154"/>
        <v>-4.0030022516887665E-3</v>
      </c>
      <c r="T127" s="30"/>
      <c r="U127" s="28">
        <f t="shared" si="155"/>
        <v>7</v>
      </c>
      <c r="V127" s="6">
        <f t="shared" si="156"/>
        <v>5</v>
      </c>
      <c r="W127" s="6">
        <f t="shared" si="157"/>
        <v>2</v>
      </c>
      <c r="X127" s="30">
        <f t="shared" si="158"/>
        <v>4.5829514207149404E-3</v>
      </c>
      <c r="Y127" s="31">
        <f t="shared" si="159"/>
        <v>-1.8331805682859762E-3</v>
      </c>
      <c r="Z127" s="30"/>
      <c r="AA127" s="6">
        <f t="shared" si="160"/>
        <v>4</v>
      </c>
      <c r="AB127" s="6">
        <v>1</v>
      </c>
      <c r="AC127" s="6">
        <v>3</v>
      </c>
      <c r="AD127" s="12"/>
      <c r="AE127" s="37">
        <f t="shared" si="161"/>
        <v>2</v>
      </c>
      <c r="AF127" s="10">
        <v>0</v>
      </c>
      <c r="AG127" s="10">
        <v>2</v>
      </c>
      <c r="AH127" s="12"/>
      <c r="AI127" s="6">
        <f t="shared" si="162"/>
        <v>2</v>
      </c>
      <c r="AJ127" s="10">
        <v>1</v>
      </c>
      <c r="AK127" s="10">
        <v>1</v>
      </c>
      <c r="AM127" s="6">
        <f t="shared" si="163"/>
        <v>64</v>
      </c>
      <c r="AN127" s="6">
        <v>23</v>
      </c>
      <c r="AO127" s="6">
        <v>41</v>
      </c>
      <c r="AQ127" s="6">
        <f t="shared" si="164"/>
        <v>26</v>
      </c>
      <c r="AR127" s="6">
        <v>8</v>
      </c>
      <c r="AS127" s="6">
        <v>18</v>
      </c>
      <c r="AT127" s="6"/>
      <c r="AU127" s="6">
        <f t="shared" si="165"/>
        <v>27</v>
      </c>
      <c r="AV127" s="10">
        <v>13</v>
      </c>
      <c r="AW127" s="10">
        <v>14</v>
      </c>
      <c r="AY127" s="6">
        <f t="shared" si="166"/>
        <v>2</v>
      </c>
      <c r="AZ127" s="6">
        <v>0</v>
      </c>
      <c r="BA127" s="6">
        <v>2</v>
      </c>
      <c r="BC127" s="6">
        <f t="shared" si="167"/>
        <v>2</v>
      </c>
      <c r="BD127" s="10">
        <v>1</v>
      </c>
      <c r="BE127" s="10">
        <v>1</v>
      </c>
      <c r="BG127" s="6">
        <f t="shared" si="168"/>
        <v>4</v>
      </c>
      <c r="BH127" s="6">
        <v>3</v>
      </c>
      <c r="BI127" s="6">
        <v>1</v>
      </c>
      <c r="BK127" s="6">
        <f t="shared" si="169"/>
        <v>0</v>
      </c>
      <c r="BL127" s="10">
        <v>0</v>
      </c>
      <c r="BM127" s="10">
        <v>0</v>
      </c>
      <c r="BO127" s="6">
        <f t="shared" si="170"/>
        <v>5</v>
      </c>
      <c r="BP127" s="10">
        <v>3</v>
      </c>
      <c r="BQ127" s="10">
        <v>2</v>
      </c>
      <c r="BS127" s="6">
        <f t="shared" si="171"/>
        <v>0</v>
      </c>
      <c r="BT127" s="10">
        <v>0</v>
      </c>
      <c r="BU127" s="10">
        <v>0</v>
      </c>
      <c r="BW127" s="6">
        <f t="shared" si="172"/>
        <v>0</v>
      </c>
      <c r="BX127" s="6">
        <v>0</v>
      </c>
      <c r="BY127" s="6">
        <v>0</v>
      </c>
      <c r="CA127" s="6">
        <f t="shared" si="173"/>
        <v>1</v>
      </c>
      <c r="CB127" s="10">
        <v>1</v>
      </c>
      <c r="CC127" s="10">
        <v>0</v>
      </c>
      <c r="CE127" s="6">
        <f t="shared" si="174"/>
        <v>1</v>
      </c>
      <c r="CF127" s="10">
        <v>1</v>
      </c>
      <c r="CG127" s="10">
        <v>0</v>
      </c>
    </row>
    <row r="128" spans="2:85" ht="14.45">
      <c r="B128" s="9" t="s">
        <v>40</v>
      </c>
      <c r="C128" s="21">
        <f t="shared" si="139"/>
        <v>383</v>
      </c>
      <c r="D128" s="44">
        <v>103</v>
      </c>
      <c r="E128" s="44">
        <v>280</v>
      </c>
      <c r="F128" s="47">
        <f t="shared" si="143"/>
        <v>2.8852267984346943E-4</v>
      </c>
      <c r="G128" s="25">
        <f t="shared" si="144"/>
        <v>-7.8433349860360622E-4</v>
      </c>
      <c r="H128" s="36"/>
      <c r="I128" s="28">
        <f t="shared" si="145"/>
        <v>17</v>
      </c>
      <c r="J128" s="6">
        <f t="shared" si="146"/>
        <v>4</v>
      </c>
      <c r="K128" s="6">
        <f t="shared" si="147"/>
        <v>13</v>
      </c>
      <c r="L128" s="30">
        <f t="shared" si="148"/>
        <v>1.9432568985619899E-4</v>
      </c>
      <c r="M128" s="31">
        <f t="shared" si="149"/>
        <v>-6.3155849203264667E-4</v>
      </c>
      <c r="N128" s="36"/>
      <c r="O128" s="28">
        <f t="shared" si="150"/>
        <v>7</v>
      </c>
      <c r="P128" s="6">
        <f t="shared" si="151"/>
        <v>1</v>
      </c>
      <c r="Q128" s="6">
        <f t="shared" si="152"/>
        <v>6</v>
      </c>
      <c r="R128" s="30">
        <f t="shared" si="153"/>
        <v>2.501876407305479E-4</v>
      </c>
      <c r="S128" s="31">
        <f t="shared" si="154"/>
        <v>-1.5011258443832875E-3</v>
      </c>
      <c r="T128" s="30"/>
      <c r="U128" s="28">
        <f t="shared" si="155"/>
        <v>2</v>
      </c>
      <c r="V128" s="6">
        <f t="shared" si="156"/>
        <v>1</v>
      </c>
      <c r="W128" s="6">
        <f t="shared" si="157"/>
        <v>1</v>
      </c>
      <c r="X128" s="30">
        <f t="shared" si="158"/>
        <v>9.1659028414298811E-4</v>
      </c>
      <c r="Y128" s="31">
        <f t="shared" si="159"/>
        <v>-9.1659028414298811E-4</v>
      </c>
      <c r="Z128" s="30"/>
      <c r="AA128" s="6">
        <f t="shared" si="160"/>
        <v>0</v>
      </c>
      <c r="AB128" s="6">
        <v>0</v>
      </c>
      <c r="AC128" s="6">
        <v>0</v>
      </c>
      <c r="AD128" s="12"/>
      <c r="AE128" s="37">
        <f t="shared" si="161"/>
        <v>0</v>
      </c>
      <c r="AF128" s="10">
        <v>0</v>
      </c>
      <c r="AG128" s="10">
        <v>0</v>
      </c>
      <c r="AH128" s="12"/>
      <c r="AI128" s="6">
        <f t="shared" si="162"/>
        <v>1</v>
      </c>
      <c r="AJ128" s="10">
        <v>1</v>
      </c>
      <c r="AK128" s="10">
        <v>0</v>
      </c>
      <c r="AM128" s="6">
        <f t="shared" si="163"/>
        <v>13</v>
      </c>
      <c r="AN128" s="6">
        <v>3</v>
      </c>
      <c r="AO128" s="6">
        <v>10</v>
      </c>
      <c r="AQ128" s="6">
        <f t="shared" si="164"/>
        <v>3</v>
      </c>
      <c r="AR128" s="6">
        <v>0</v>
      </c>
      <c r="AS128" s="6">
        <v>3</v>
      </c>
      <c r="AT128" s="6"/>
      <c r="AU128" s="6">
        <f t="shared" si="165"/>
        <v>7</v>
      </c>
      <c r="AV128" s="10">
        <v>1</v>
      </c>
      <c r="AW128" s="10">
        <v>6</v>
      </c>
      <c r="AY128" s="6">
        <f t="shared" si="166"/>
        <v>0</v>
      </c>
      <c r="AZ128" s="6">
        <v>0</v>
      </c>
      <c r="BA128" s="6">
        <v>0</v>
      </c>
      <c r="BC128" s="6">
        <f t="shared" si="167"/>
        <v>0</v>
      </c>
      <c r="BD128" s="10">
        <v>0</v>
      </c>
      <c r="BE128" s="10">
        <v>0</v>
      </c>
      <c r="BG128" s="6">
        <f t="shared" si="168"/>
        <v>2</v>
      </c>
      <c r="BH128" s="6">
        <v>1</v>
      </c>
      <c r="BI128" s="6">
        <v>1</v>
      </c>
      <c r="BK128" s="6">
        <f t="shared" si="169"/>
        <v>1</v>
      </c>
      <c r="BL128" s="10">
        <v>1</v>
      </c>
      <c r="BM128" s="10">
        <v>0</v>
      </c>
      <c r="BO128" s="6">
        <f t="shared" si="170"/>
        <v>1</v>
      </c>
      <c r="BP128" s="10">
        <v>0</v>
      </c>
      <c r="BQ128" s="10">
        <v>1</v>
      </c>
      <c r="BS128" s="6">
        <f t="shared" si="171"/>
        <v>0</v>
      </c>
      <c r="BT128" s="10">
        <v>0</v>
      </c>
      <c r="BU128" s="10">
        <v>0</v>
      </c>
      <c r="BW128" s="6">
        <f t="shared" si="172"/>
        <v>0</v>
      </c>
      <c r="BX128" s="6">
        <v>0</v>
      </c>
      <c r="BY128" s="6">
        <v>0</v>
      </c>
      <c r="CA128" s="6">
        <f t="shared" si="173"/>
        <v>0</v>
      </c>
      <c r="CB128" s="10">
        <v>0</v>
      </c>
      <c r="CC128" s="10">
        <v>0</v>
      </c>
      <c r="CE128" s="6">
        <f t="shared" si="174"/>
        <v>0</v>
      </c>
      <c r="CF128" s="10">
        <v>0</v>
      </c>
      <c r="CG128" s="10">
        <v>0</v>
      </c>
    </row>
    <row r="129" spans="1:85" ht="14.45">
      <c r="B129" s="1" t="s">
        <v>41</v>
      </c>
      <c r="C129" s="22">
        <f t="shared" si="139"/>
        <v>49</v>
      </c>
      <c r="D129" s="23">
        <v>11</v>
      </c>
      <c r="E129" s="23">
        <v>38</v>
      </c>
      <c r="F129" s="48">
        <f t="shared" si="143"/>
        <v>3.0813101730855962E-5</v>
      </c>
      <c r="G129" s="43">
        <f t="shared" si="144"/>
        <v>-1.0644526052477514E-4</v>
      </c>
      <c r="H129" s="36"/>
      <c r="I129" s="29">
        <f t="shared" si="145"/>
        <v>3</v>
      </c>
      <c r="J129" s="23">
        <f t="shared" si="146"/>
        <v>1</v>
      </c>
      <c r="K129" s="23">
        <f t="shared" si="147"/>
        <v>2</v>
      </c>
      <c r="L129" s="32">
        <f t="shared" si="148"/>
        <v>4.8581422464049747E-5</v>
      </c>
      <c r="M129" s="33">
        <f t="shared" si="149"/>
        <v>-9.7162844928099494E-5</v>
      </c>
      <c r="N129" s="36"/>
      <c r="O129" s="29">
        <f t="shared" si="150"/>
        <v>0</v>
      </c>
      <c r="P129" s="29">
        <f t="shared" si="151"/>
        <v>0</v>
      </c>
      <c r="Q129" s="29">
        <f t="shared" si="152"/>
        <v>0</v>
      </c>
      <c r="R129" s="32">
        <f t="shared" si="153"/>
        <v>0</v>
      </c>
      <c r="S129" s="33">
        <f t="shared" si="154"/>
        <v>0</v>
      </c>
      <c r="T129" s="30"/>
      <c r="U129" s="29">
        <f t="shared" si="155"/>
        <v>1</v>
      </c>
      <c r="V129" s="23">
        <f t="shared" si="156"/>
        <v>0</v>
      </c>
      <c r="W129" s="23">
        <f t="shared" si="157"/>
        <v>1</v>
      </c>
      <c r="X129" s="32">
        <f t="shared" si="158"/>
        <v>0</v>
      </c>
      <c r="Y129" s="33">
        <f t="shared" si="159"/>
        <v>-9.1659028414298811E-4</v>
      </c>
      <c r="Z129" s="30"/>
      <c r="AA129" s="6">
        <f t="shared" si="160"/>
        <v>0</v>
      </c>
      <c r="AB129" s="6">
        <v>0</v>
      </c>
      <c r="AC129" s="6">
        <v>0</v>
      </c>
      <c r="AD129" s="12"/>
      <c r="AE129" s="37">
        <f t="shared" si="161"/>
        <v>0</v>
      </c>
      <c r="AF129" s="10">
        <v>0</v>
      </c>
      <c r="AG129" s="10">
        <v>0</v>
      </c>
      <c r="AH129" s="12"/>
      <c r="AI129" s="6">
        <f t="shared" si="162"/>
        <v>0</v>
      </c>
      <c r="AJ129" s="10">
        <v>0</v>
      </c>
      <c r="AK129" s="10">
        <v>0</v>
      </c>
      <c r="AM129" s="6">
        <f t="shared" si="163"/>
        <v>3</v>
      </c>
      <c r="AN129" s="6">
        <v>1</v>
      </c>
      <c r="AO129" s="6">
        <v>2</v>
      </c>
      <c r="AQ129" s="6">
        <f t="shared" si="164"/>
        <v>0</v>
      </c>
      <c r="AR129" s="6">
        <v>0</v>
      </c>
      <c r="AS129" s="6">
        <v>0</v>
      </c>
      <c r="AT129" s="6"/>
      <c r="AU129" s="6">
        <f t="shared" si="165"/>
        <v>0</v>
      </c>
      <c r="AV129" s="10">
        <v>0</v>
      </c>
      <c r="AW129" s="10">
        <v>0</v>
      </c>
      <c r="AY129" s="6">
        <f t="shared" si="166"/>
        <v>0</v>
      </c>
      <c r="AZ129" s="6">
        <v>0</v>
      </c>
      <c r="BA129" s="6">
        <v>0</v>
      </c>
      <c r="BC129" s="6">
        <f t="shared" si="167"/>
        <v>0</v>
      </c>
      <c r="BD129" s="10">
        <v>0</v>
      </c>
      <c r="BE129" s="10">
        <v>0</v>
      </c>
      <c r="BG129" s="6">
        <f t="shared" si="168"/>
        <v>0</v>
      </c>
      <c r="BH129" s="6">
        <v>0</v>
      </c>
      <c r="BI129" s="6">
        <v>0</v>
      </c>
      <c r="BK129" s="6">
        <f t="shared" si="169"/>
        <v>0</v>
      </c>
      <c r="BL129" s="10">
        <v>0</v>
      </c>
      <c r="BM129" s="10">
        <v>0</v>
      </c>
      <c r="BO129" s="6">
        <f t="shared" si="170"/>
        <v>0</v>
      </c>
      <c r="BP129" s="10">
        <v>0</v>
      </c>
      <c r="BQ129" s="10">
        <v>0</v>
      </c>
      <c r="BS129" s="6">
        <f t="shared" si="171"/>
        <v>0</v>
      </c>
      <c r="BT129" s="10">
        <v>0</v>
      </c>
      <c r="BU129" s="10">
        <v>0</v>
      </c>
      <c r="BW129" s="6">
        <f t="shared" si="172"/>
        <v>0</v>
      </c>
      <c r="BX129" s="6">
        <v>0</v>
      </c>
      <c r="BY129" s="6">
        <v>0</v>
      </c>
      <c r="CA129" s="6">
        <f t="shared" si="173"/>
        <v>0</v>
      </c>
      <c r="CB129" s="10">
        <v>0</v>
      </c>
      <c r="CC129" s="10">
        <v>0</v>
      </c>
      <c r="CE129" s="6">
        <f t="shared" si="174"/>
        <v>1</v>
      </c>
      <c r="CF129" s="10">
        <v>0</v>
      </c>
      <c r="CG129" s="10">
        <v>1</v>
      </c>
    </row>
    <row r="130" spans="1:85" ht="15" thickBot="1">
      <c r="B130" s="1"/>
      <c r="C130" s="42">
        <f>SUM(C109:C129)</f>
        <v>356991</v>
      </c>
      <c r="D130" s="42">
        <f t="shared" ref="D130" si="175">SUM(D109:D129)</f>
        <v>182837</v>
      </c>
      <c r="E130" s="42">
        <f t="shared" ref="E130" si="176">SUM(E109:E129)</f>
        <v>174154</v>
      </c>
      <c r="F130" s="24"/>
      <c r="G130" s="6"/>
      <c r="H130" s="6"/>
      <c r="I130" s="42">
        <f>SUM(I109:I129)</f>
        <v>20584</v>
      </c>
      <c r="J130" s="42">
        <f t="shared" ref="J130" si="177">SUM(J109:J129)</f>
        <v>10351</v>
      </c>
      <c r="K130" s="42">
        <f t="shared" ref="K130" si="178">SUM(K109:K129)</f>
        <v>10233</v>
      </c>
      <c r="L130" s="10"/>
      <c r="M130" s="10"/>
      <c r="N130" s="6"/>
      <c r="O130" s="39">
        <f>SUM(O109:O129)</f>
        <v>3997</v>
      </c>
      <c r="P130" s="39">
        <f t="shared" ref="P130" si="179">SUM(P109:P129)</f>
        <v>2116</v>
      </c>
      <c r="Q130" s="39">
        <f t="shared" ref="Q130" si="180">SUM(Q109:Q129)</f>
        <v>1881</v>
      </c>
      <c r="R130" s="6"/>
      <c r="S130" s="1"/>
      <c r="T130" s="1"/>
      <c r="U130" s="45">
        <f>SUM(U109:U129)</f>
        <v>1091</v>
      </c>
      <c r="V130" s="45">
        <f t="shared" ref="V130" si="181">SUM(V109:V129)</f>
        <v>594</v>
      </c>
      <c r="W130" s="45">
        <f t="shared" ref="W130" si="182">SUM(W109:W129)</f>
        <v>497</v>
      </c>
      <c r="X130" s="1"/>
      <c r="Y130" s="1"/>
      <c r="Z130" s="1"/>
      <c r="AA130" s="6"/>
      <c r="AB130" s="10"/>
      <c r="AC130" s="1"/>
      <c r="AD130" s="12"/>
      <c r="AG130" s="1"/>
      <c r="AH130" s="12"/>
      <c r="AI130" s="12"/>
      <c r="AJ130" s="12"/>
      <c r="AR130" s="9"/>
      <c r="AS130" s="10"/>
      <c r="AT130" s="10"/>
      <c r="AZ130" s="10"/>
    </row>
    <row r="131" spans="1:85" ht="15" thickTop="1">
      <c r="AA131" s="8"/>
      <c r="AD131" s="9"/>
      <c r="AE131" s="8"/>
      <c r="AH131" s="9"/>
      <c r="AI131" s="8"/>
      <c r="AN131" s="9"/>
      <c r="AO131" s="8"/>
      <c r="AP131" s="9"/>
      <c r="AQ131" s="8"/>
      <c r="BA131" s="9"/>
      <c r="BB131" s="9"/>
      <c r="BC131" s="8"/>
      <c r="BD131" s="9"/>
      <c r="BE131" s="9"/>
      <c r="BG131" s="9"/>
      <c r="BH131" s="8"/>
      <c r="BI131" s="9"/>
      <c r="BJ131" s="8"/>
      <c r="BM131" s="9"/>
      <c r="BN131" s="8"/>
      <c r="BO131" s="9"/>
      <c r="BP131" s="8"/>
      <c r="BS131" s="9"/>
      <c r="BT131" s="8"/>
      <c r="BU131" s="9"/>
      <c r="BV131" s="8"/>
      <c r="BY131" s="9"/>
      <c r="BZ131" s="8"/>
      <c r="CA131" s="9"/>
      <c r="CB131" s="8"/>
    </row>
    <row r="132" spans="1:85" ht="14.45">
      <c r="A132" s="7">
        <v>2018</v>
      </c>
      <c r="B132" s="8"/>
      <c r="C132" s="66" t="s">
        <v>17</v>
      </c>
      <c r="D132" s="67"/>
      <c r="E132" s="67"/>
      <c r="F132" s="67"/>
      <c r="G132" s="68"/>
      <c r="H132" s="34"/>
      <c r="I132" s="69" t="s">
        <v>60</v>
      </c>
      <c r="J132" s="70"/>
      <c r="K132" s="70"/>
      <c r="L132" s="70"/>
      <c r="M132" s="71"/>
      <c r="N132" s="34"/>
      <c r="O132" s="69" t="s">
        <v>49</v>
      </c>
      <c r="P132" s="70"/>
      <c r="Q132" s="70"/>
      <c r="R132" s="70"/>
      <c r="S132" s="71"/>
      <c r="T132" s="18"/>
      <c r="U132" s="69" t="s">
        <v>61</v>
      </c>
      <c r="V132" s="70"/>
      <c r="W132" s="70"/>
      <c r="X132" s="70"/>
      <c r="Y132" s="71"/>
      <c r="Z132" s="18"/>
      <c r="AA132" s="1" t="s">
        <v>44</v>
      </c>
      <c r="AE132" s="64" t="s">
        <v>45</v>
      </c>
      <c r="AF132" s="64"/>
      <c r="AG132" s="64"/>
      <c r="AI132" s="64" t="s">
        <v>46</v>
      </c>
      <c r="AJ132" s="64"/>
      <c r="AK132" s="64"/>
      <c r="AM132" s="65" t="s">
        <v>47</v>
      </c>
      <c r="AN132" s="65"/>
      <c r="AO132" s="65"/>
      <c r="AQ132" s="65" t="s">
        <v>48</v>
      </c>
      <c r="AR132" s="65"/>
      <c r="AS132" s="65"/>
      <c r="AT132" s="18"/>
      <c r="AU132" s="64" t="s">
        <v>50</v>
      </c>
      <c r="AV132" s="64"/>
      <c r="AW132" s="64"/>
      <c r="AY132" s="64" t="s">
        <v>51</v>
      </c>
      <c r="AZ132" s="64"/>
      <c r="BA132" s="64"/>
      <c r="BC132" s="65" t="s">
        <v>52</v>
      </c>
      <c r="BD132" s="65"/>
      <c r="BE132" s="65"/>
      <c r="BG132" s="65" t="s">
        <v>53</v>
      </c>
      <c r="BH132" s="65"/>
      <c r="BI132" s="65"/>
      <c r="BK132" s="65" t="s">
        <v>54</v>
      </c>
      <c r="BL132" s="65"/>
      <c r="BM132" s="65"/>
      <c r="BO132" s="65" t="s">
        <v>55</v>
      </c>
      <c r="BP132" s="65"/>
      <c r="BQ132" s="65"/>
      <c r="BS132" s="65" t="s">
        <v>56</v>
      </c>
      <c r="BT132" s="65"/>
      <c r="BU132" s="65"/>
      <c r="BW132" s="65" t="s">
        <v>57</v>
      </c>
      <c r="BX132" s="65"/>
      <c r="BY132" s="65"/>
      <c r="CA132" s="65" t="s">
        <v>58</v>
      </c>
      <c r="CB132" s="65"/>
      <c r="CC132" s="65"/>
      <c r="CE132" s="65" t="s">
        <v>59</v>
      </c>
      <c r="CF132" s="65"/>
      <c r="CG132" s="65"/>
    </row>
    <row r="133" spans="1:85" ht="14.45">
      <c r="B133" s="8"/>
      <c r="C133" s="40" t="s">
        <v>62</v>
      </c>
      <c r="D133" s="17" t="s">
        <v>18</v>
      </c>
      <c r="E133" s="17" t="s">
        <v>19</v>
      </c>
      <c r="F133" s="17" t="s">
        <v>63</v>
      </c>
      <c r="G133" s="41" t="s">
        <v>64</v>
      </c>
      <c r="H133" s="35"/>
      <c r="I133" s="40" t="s">
        <v>62</v>
      </c>
      <c r="J133" s="17" t="s">
        <v>18</v>
      </c>
      <c r="K133" s="17" t="s">
        <v>19</v>
      </c>
      <c r="L133" s="17" t="s">
        <v>63</v>
      </c>
      <c r="M133" s="41" t="s">
        <v>64</v>
      </c>
      <c r="N133" s="35"/>
      <c r="O133" s="40" t="s">
        <v>62</v>
      </c>
      <c r="P133" s="17" t="s">
        <v>18</v>
      </c>
      <c r="Q133" s="17" t="s">
        <v>19</v>
      </c>
      <c r="R133" s="17" t="s">
        <v>63</v>
      </c>
      <c r="S133" s="41" t="s">
        <v>64</v>
      </c>
      <c r="T133" s="35"/>
      <c r="U133" s="40" t="s">
        <v>62</v>
      </c>
      <c r="V133" s="17" t="s">
        <v>18</v>
      </c>
      <c r="W133" s="17" t="s">
        <v>19</v>
      </c>
      <c r="X133" s="17" t="s">
        <v>63</v>
      </c>
      <c r="Y133" s="41" t="s">
        <v>64</v>
      </c>
      <c r="Z133" s="35"/>
      <c r="AA133" s="35" t="s">
        <v>62</v>
      </c>
      <c r="AB133" s="1" t="s">
        <v>18</v>
      </c>
      <c r="AC133" s="1" t="s">
        <v>19</v>
      </c>
      <c r="AD133" s="9"/>
      <c r="AE133" s="35" t="s">
        <v>62</v>
      </c>
      <c r="AF133" s="9" t="s">
        <v>18</v>
      </c>
      <c r="AG133" s="9" t="s">
        <v>19</v>
      </c>
      <c r="AH133" s="9"/>
      <c r="AI133" s="9" t="s">
        <v>62</v>
      </c>
      <c r="AJ133" s="9" t="s">
        <v>18</v>
      </c>
      <c r="AK133" s="9" t="s">
        <v>19</v>
      </c>
      <c r="AM133" s="9" t="s">
        <v>62</v>
      </c>
      <c r="AN133" s="1" t="s">
        <v>18</v>
      </c>
      <c r="AO133" s="1" t="s">
        <v>19</v>
      </c>
      <c r="AQ133" s="1" t="s">
        <v>62</v>
      </c>
      <c r="AR133" s="1" t="s">
        <v>18</v>
      </c>
      <c r="AS133" s="1" t="s">
        <v>19</v>
      </c>
      <c r="AT133" s="1"/>
      <c r="AU133" s="1" t="s">
        <v>62</v>
      </c>
      <c r="AV133" s="9" t="s">
        <v>18</v>
      </c>
      <c r="AW133" s="9" t="s">
        <v>19</v>
      </c>
      <c r="AY133" s="9" t="s">
        <v>62</v>
      </c>
      <c r="AZ133" s="9" t="s">
        <v>18</v>
      </c>
      <c r="BA133" s="9" t="s">
        <v>19</v>
      </c>
      <c r="BC133" s="9" t="s">
        <v>62</v>
      </c>
      <c r="BD133" s="9" t="s">
        <v>18</v>
      </c>
      <c r="BE133" s="9" t="s">
        <v>19</v>
      </c>
      <c r="BG133" s="9" t="s">
        <v>62</v>
      </c>
      <c r="BH133" s="9" t="s">
        <v>18</v>
      </c>
      <c r="BI133" s="9" t="s">
        <v>19</v>
      </c>
      <c r="BK133" s="9" t="s">
        <v>62</v>
      </c>
      <c r="BL133" s="9" t="s">
        <v>18</v>
      </c>
      <c r="BM133" s="9" t="s">
        <v>19</v>
      </c>
      <c r="BO133" s="9" t="s">
        <v>62</v>
      </c>
      <c r="BP133" s="9" t="s">
        <v>18</v>
      </c>
      <c r="BQ133" s="9" t="s">
        <v>19</v>
      </c>
      <c r="BS133" s="9" t="s">
        <v>62</v>
      </c>
      <c r="BT133" s="9" t="s">
        <v>18</v>
      </c>
      <c r="BU133" s="9" t="s">
        <v>19</v>
      </c>
      <c r="BW133" s="9" t="s">
        <v>62</v>
      </c>
      <c r="BX133" s="9" t="s">
        <v>18</v>
      </c>
      <c r="BY133" s="9" t="s">
        <v>19</v>
      </c>
      <c r="CA133" s="9" t="s">
        <v>62</v>
      </c>
      <c r="CB133" s="9" t="s">
        <v>18</v>
      </c>
      <c r="CC133" s="9" t="s">
        <v>19</v>
      </c>
      <c r="CE133" s="9" t="s">
        <v>62</v>
      </c>
      <c r="CF133" s="9" t="s">
        <v>18</v>
      </c>
      <c r="CG133" s="9" t="s">
        <v>19</v>
      </c>
    </row>
    <row r="134" spans="1:85" ht="14.45">
      <c r="B134" s="9" t="s">
        <v>21</v>
      </c>
      <c r="C134" s="21">
        <f t="shared" ref="C134:C154" si="183">SUM(D134:E134)</f>
        <v>21272</v>
      </c>
      <c r="D134" s="6">
        <v>10819</v>
      </c>
      <c r="E134" s="6">
        <v>10453</v>
      </c>
      <c r="F134" s="24">
        <f>D134/$C$155</f>
        <v>3.1048930980054526E-2</v>
      </c>
      <c r="G134" s="25">
        <f>E134/$C$155*-1</f>
        <v>-2.9998565073898694E-2</v>
      </c>
      <c r="H134" s="36"/>
      <c r="I134" s="28">
        <f>AA134+AE134+AI134+AM134+AQ134</f>
        <v>1246</v>
      </c>
      <c r="J134" s="6">
        <f>AB134+AF134+AJ134+AN134+AR134</f>
        <v>658</v>
      </c>
      <c r="K134" s="6">
        <f>AC134+AG134+AK134+AO134+AS134</f>
        <v>588</v>
      </c>
      <c r="L134" s="30">
        <f>J134/$I$155</f>
        <v>3.2209114494101521E-2</v>
      </c>
      <c r="M134" s="31">
        <f>K134/$I$155*-1</f>
        <v>-2.8782612952175827E-2</v>
      </c>
      <c r="N134" s="36"/>
      <c r="O134" s="28">
        <f>AU134+BG134+BC134+AY134-BK134-BO134-BS134-BW134</f>
        <v>204</v>
      </c>
      <c r="P134" s="6">
        <f t="shared" ref="P134:Q134" si="184">AV134+BH134+BD134+AZ134-BL134-BP134-BT134-BX134</f>
        <v>105</v>
      </c>
      <c r="Q134" s="6">
        <f t="shared" si="184"/>
        <v>99</v>
      </c>
      <c r="R134" s="30">
        <f>P134/$O$155</f>
        <v>2.4758311718934212E-2</v>
      </c>
      <c r="S134" s="31">
        <f>Q134/$O$155*-1</f>
        <v>-2.334355104928083E-2</v>
      </c>
      <c r="T134" s="30"/>
      <c r="U134" s="28">
        <f>BK134+BO134+BS134+BW134+CA134+CE134</f>
        <v>45</v>
      </c>
      <c r="V134" s="28">
        <f t="shared" ref="V134:V154" si="185">BL134+BP134+BT134+BX134+CB134+CF134</f>
        <v>20</v>
      </c>
      <c r="W134" s="28">
        <f t="shared" ref="W134:W154" si="186">BM134+BQ134+BU134+BY134+CC134+CG134</f>
        <v>25</v>
      </c>
      <c r="X134" s="30">
        <f>V134/$U$155</f>
        <v>1.8535681186283594E-2</v>
      </c>
      <c r="Y134" s="31">
        <f>W134/$U$155*-1</f>
        <v>-2.3169601482854494E-2</v>
      </c>
      <c r="Z134" s="30"/>
      <c r="AA134" s="6">
        <f>SUM(AB134:AC134)</f>
        <v>59</v>
      </c>
      <c r="AB134" s="6">
        <v>31</v>
      </c>
      <c r="AC134" s="6">
        <v>28</v>
      </c>
      <c r="AD134" s="9"/>
      <c r="AE134" s="37">
        <f>SUM(AF134:AG134)</f>
        <v>25</v>
      </c>
      <c r="AF134" s="10">
        <v>15</v>
      </c>
      <c r="AG134" s="10">
        <v>10</v>
      </c>
      <c r="AH134" s="9"/>
      <c r="AI134" s="6">
        <f>SUM(AJ134:AK134)</f>
        <v>20</v>
      </c>
      <c r="AJ134" s="10">
        <v>14</v>
      </c>
      <c r="AK134" s="10">
        <v>6</v>
      </c>
      <c r="AM134" s="6">
        <f>SUM(AN134:AO134)</f>
        <v>662</v>
      </c>
      <c r="AN134" s="6">
        <v>339</v>
      </c>
      <c r="AO134" s="6">
        <v>323</v>
      </c>
      <c r="AQ134" s="6">
        <f>SUM(AR134:AS134)</f>
        <v>480</v>
      </c>
      <c r="AR134" s="6">
        <v>259</v>
      </c>
      <c r="AS134" s="6">
        <v>221</v>
      </c>
      <c r="AT134" s="6"/>
      <c r="AU134" s="6">
        <f>SUM(AV134:AW134)</f>
        <v>154</v>
      </c>
      <c r="AV134" s="10">
        <v>78</v>
      </c>
      <c r="AW134" s="10">
        <v>76</v>
      </c>
      <c r="AY134" s="6">
        <f>SUM(AZ134:BA134)</f>
        <v>32</v>
      </c>
      <c r="AZ134" s="6">
        <v>16</v>
      </c>
      <c r="BA134" s="6">
        <v>16</v>
      </c>
      <c r="BC134" s="6">
        <f>SUM(BD134:BE134)</f>
        <v>2</v>
      </c>
      <c r="BD134" s="10">
        <v>1</v>
      </c>
      <c r="BE134" s="10">
        <v>1</v>
      </c>
      <c r="BG134" s="6">
        <f>SUM(BH134:BI134)</f>
        <v>38</v>
      </c>
      <c r="BH134" s="6">
        <v>19</v>
      </c>
      <c r="BI134" s="6">
        <v>19</v>
      </c>
      <c r="BK134" s="6">
        <f>SUM(BL134:BM134)</f>
        <v>9</v>
      </c>
      <c r="BL134" s="10">
        <v>4</v>
      </c>
      <c r="BM134" s="10">
        <v>5</v>
      </c>
      <c r="BO134" s="6">
        <f>SUM(BP134:BQ134)</f>
        <v>8</v>
      </c>
      <c r="BP134" s="10">
        <v>4</v>
      </c>
      <c r="BQ134" s="10">
        <v>4</v>
      </c>
      <c r="BS134" s="6">
        <f>SUM(BT134:BU134)</f>
        <v>5</v>
      </c>
      <c r="BT134" s="10">
        <v>1</v>
      </c>
      <c r="BU134" s="10">
        <v>4</v>
      </c>
      <c r="BW134" s="6">
        <f>SUM(BX134:BY134)</f>
        <v>0</v>
      </c>
      <c r="BX134" s="6">
        <v>0</v>
      </c>
      <c r="BY134" s="6">
        <v>0</v>
      </c>
      <c r="CA134" s="6">
        <f>SUM(CB134:CC134)</f>
        <v>3</v>
      </c>
      <c r="CB134" s="10">
        <v>1</v>
      </c>
      <c r="CC134" s="10">
        <v>2</v>
      </c>
      <c r="CE134" s="6">
        <f>SUM(CF134:CG134)</f>
        <v>20</v>
      </c>
      <c r="CF134" s="10">
        <v>10</v>
      </c>
      <c r="CG134" s="10">
        <v>10</v>
      </c>
    </row>
    <row r="135" spans="1:85" ht="14.45">
      <c r="B135" s="9" t="s">
        <v>22</v>
      </c>
      <c r="C135" s="21">
        <f t="shared" si="183"/>
        <v>23835</v>
      </c>
      <c r="D135" s="6">
        <v>12250</v>
      </c>
      <c r="E135" s="6">
        <v>11585</v>
      </c>
      <c r="F135" s="24">
        <f t="shared" ref="F135:F154" si="187">D135/$C$155</f>
        <v>3.515568948199168E-2</v>
      </c>
      <c r="G135" s="25">
        <f t="shared" ref="G135:G154" si="188">E135/$C$155*-1</f>
        <v>-3.3247237767254988E-2</v>
      </c>
      <c r="H135" s="36"/>
      <c r="I135" s="28">
        <f t="shared" ref="I135:I154" si="189">AA135+AE135+AI135+AM135+AQ135</f>
        <v>1499</v>
      </c>
      <c r="J135" s="6">
        <f t="shared" ref="J135:J154" si="190">AB135+AF135+AJ135+AN135+AR135</f>
        <v>775</v>
      </c>
      <c r="K135" s="6">
        <f t="shared" ref="K135:K154" si="191">AC135+AG135+AK135+AO135+AS135</f>
        <v>724</v>
      </c>
      <c r="L135" s="30">
        <f t="shared" ref="L135:L154" si="192">J135/$I$155</f>
        <v>3.7936267071320182E-2</v>
      </c>
      <c r="M135" s="31">
        <f t="shared" ref="M135:M154" si="193">K135/$I$155*-1</f>
        <v>-3.5439815947917175E-2</v>
      </c>
      <c r="N135" s="36"/>
      <c r="O135" s="28">
        <f t="shared" ref="O135:O154" si="194">AU135+BG135+BC135+AY135-BK135-BO135-BS135-BW135</f>
        <v>202</v>
      </c>
      <c r="P135" s="6">
        <f t="shared" ref="P135:P154" si="195">AV135+BH135+BD135+AZ135-BL135-BP135-BT135-BX135</f>
        <v>102</v>
      </c>
      <c r="Q135" s="6">
        <f t="shared" ref="Q135:Q154" si="196">AW135+BI135+BE135+BA135-BM135-BQ135-BU135-BY135</f>
        <v>100</v>
      </c>
      <c r="R135" s="30">
        <f t="shared" ref="R135:R154" si="197">P135/$O$155</f>
        <v>2.4050931384107521E-2</v>
      </c>
      <c r="S135" s="31">
        <f t="shared" ref="S135:S154" si="198">Q135/$O$155*-1</f>
        <v>-2.357934449422306E-2</v>
      </c>
      <c r="T135" s="30"/>
      <c r="U135" s="28">
        <f t="shared" ref="U135:U154" si="199">BK135+BO135+BS135+BW135+CA135+CE135</f>
        <v>61</v>
      </c>
      <c r="V135" s="28">
        <f t="shared" si="185"/>
        <v>31</v>
      </c>
      <c r="W135" s="28">
        <f t="shared" si="186"/>
        <v>30</v>
      </c>
      <c r="X135" s="30">
        <f t="shared" ref="X135:X153" si="200">V135/$U$155</f>
        <v>2.8730305838739572E-2</v>
      </c>
      <c r="Y135" s="31">
        <f t="shared" ref="Y135:Y153" si="201">W135/$U$155*-1</f>
        <v>-2.7803521779425393E-2</v>
      </c>
      <c r="Z135" s="30"/>
      <c r="AA135" s="6">
        <f t="shared" ref="AA135:AA154" si="202">SUM(AB135:AC135)</f>
        <v>67</v>
      </c>
      <c r="AB135" s="6">
        <v>30</v>
      </c>
      <c r="AC135" s="6">
        <v>37</v>
      </c>
      <c r="AD135" s="12"/>
      <c r="AE135" s="37">
        <f t="shared" ref="AE135:AE154" si="203">SUM(AF135:AG135)</f>
        <v>29</v>
      </c>
      <c r="AF135" s="10">
        <v>14</v>
      </c>
      <c r="AG135" s="10">
        <v>15</v>
      </c>
      <c r="AH135" s="12"/>
      <c r="AI135" s="6">
        <f t="shared" ref="AI135:AI154" si="204">SUM(AJ135:AK135)</f>
        <v>31</v>
      </c>
      <c r="AJ135" s="10">
        <v>20</v>
      </c>
      <c r="AK135" s="10">
        <v>11</v>
      </c>
      <c r="AM135" s="6">
        <f t="shared" ref="AM135:AM154" si="205">SUM(AN135:AO135)</f>
        <v>788</v>
      </c>
      <c r="AN135" s="6">
        <v>419</v>
      </c>
      <c r="AO135" s="6">
        <v>369</v>
      </c>
      <c r="AQ135" s="6">
        <f t="shared" ref="AQ135:AQ154" si="206">SUM(AR135:AS135)</f>
        <v>584</v>
      </c>
      <c r="AR135" s="6">
        <v>292</v>
      </c>
      <c r="AS135" s="6">
        <v>292</v>
      </c>
      <c r="AT135" s="6"/>
      <c r="AU135" s="6">
        <f t="shared" ref="AU135:AU154" si="207">SUM(AV135:AW135)</f>
        <v>158</v>
      </c>
      <c r="AV135" s="10">
        <v>78</v>
      </c>
      <c r="AW135" s="10">
        <v>80</v>
      </c>
      <c r="AY135" s="6">
        <f t="shared" ref="AY135:AY154" si="208">SUM(AZ135:BA135)</f>
        <v>19</v>
      </c>
      <c r="AZ135" s="6">
        <v>11</v>
      </c>
      <c r="BA135" s="6">
        <v>8</v>
      </c>
      <c r="BC135" s="6">
        <f t="shared" ref="BC135:BC154" si="209">SUM(BD135:BE135)</f>
        <v>0</v>
      </c>
      <c r="BD135" s="10">
        <v>0</v>
      </c>
      <c r="BE135" s="10">
        <v>0</v>
      </c>
      <c r="BG135" s="6">
        <f t="shared" ref="BG135:BG154" si="210">SUM(BH135:BI135)</f>
        <v>45</v>
      </c>
      <c r="BH135" s="6">
        <v>26</v>
      </c>
      <c r="BI135" s="6">
        <v>19</v>
      </c>
      <c r="BK135" s="6">
        <f t="shared" ref="BK135:BK154" si="211">SUM(BL135:BM135)</f>
        <v>5</v>
      </c>
      <c r="BL135" s="10">
        <v>4</v>
      </c>
      <c r="BM135" s="10">
        <v>1</v>
      </c>
      <c r="BO135" s="6">
        <f t="shared" ref="BO135:BO154" si="212">SUM(BP135:BQ135)</f>
        <v>7</v>
      </c>
      <c r="BP135" s="10">
        <v>3</v>
      </c>
      <c r="BQ135" s="10">
        <v>4</v>
      </c>
      <c r="BS135" s="6">
        <f t="shared" ref="BS135:BS154" si="213">SUM(BT135:BU135)</f>
        <v>7</v>
      </c>
      <c r="BT135" s="10">
        <v>5</v>
      </c>
      <c r="BU135" s="10">
        <v>2</v>
      </c>
      <c r="BW135" s="6">
        <f t="shared" ref="BW135:BW154" si="214">SUM(BX135:BY135)</f>
        <v>1</v>
      </c>
      <c r="BX135" s="6">
        <v>1</v>
      </c>
      <c r="BY135" s="6">
        <v>0</v>
      </c>
      <c r="CA135" s="6">
        <f t="shared" ref="CA135:CA154" si="215">SUM(CB135:CC135)</f>
        <v>9</v>
      </c>
      <c r="CB135" s="10">
        <v>3</v>
      </c>
      <c r="CC135" s="10">
        <v>6</v>
      </c>
      <c r="CE135" s="6">
        <f t="shared" ref="CE135:CE154" si="216">SUM(CF135:CG135)</f>
        <v>32</v>
      </c>
      <c r="CF135" s="10">
        <v>15</v>
      </c>
      <c r="CG135" s="10">
        <v>17</v>
      </c>
    </row>
    <row r="136" spans="1:85" ht="14.45">
      <c r="B136" s="9" t="s">
        <v>23</v>
      </c>
      <c r="C136" s="21">
        <f t="shared" si="183"/>
        <v>22300</v>
      </c>
      <c r="D136" s="6">
        <v>11404</v>
      </c>
      <c r="E136" s="6">
        <v>10896</v>
      </c>
      <c r="F136" s="24">
        <f t="shared" si="187"/>
        <v>3.2727794518582293E-2</v>
      </c>
      <c r="G136" s="25">
        <f t="shared" si="188"/>
        <v>-3.1269909599655615E-2</v>
      </c>
      <c r="H136" s="36"/>
      <c r="I136" s="28">
        <f t="shared" si="189"/>
        <v>1466</v>
      </c>
      <c r="J136" s="6">
        <f t="shared" si="190"/>
        <v>749</v>
      </c>
      <c r="K136" s="6">
        <f t="shared" si="191"/>
        <v>717</v>
      </c>
      <c r="L136" s="30">
        <f t="shared" si="192"/>
        <v>3.6663566498604923E-2</v>
      </c>
      <c r="M136" s="31">
        <f t="shared" si="193"/>
        <v>-3.5097165793724606E-2</v>
      </c>
      <c r="N136" s="36"/>
      <c r="O136" s="28">
        <f t="shared" si="194"/>
        <v>221</v>
      </c>
      <c r="P136" s="6">
        <f t="shared" si="195"/>
        <v>108</v>
      </c>
      <c r="Q136" s="6">
        <f t="shared" si="196"/>
        <v>113</v>
      </c>
      <c r="R136" s="30">
        <f t="shared" si="197"/>
        <v>2.5465692053760907E-2</v>
      </c>
      <c r="S136" s="31">
        <f t="shared" si="198"/>
        <v>-2.6644659278472059E-2</v>
      </c>
      <c r="T136" s="30"/>
      <c r="U136" s="28">
        <f t="shared" si="199"/>
        <v>55</v>
      </c>
      <c r="V136" s="28">
        <f t="shared" si="185"/>
        <v>29</v>
      </c>
      <c r="W136" s="28">
        <f t="shared" si="186"/>
        <v>26</v>
      </c>
      <c r="X136" s="30">
        <f t="shared" si="200"/>
        <v>2.6876737720111215E-2</v>
      </c>
      <c r="Y136" s="31">
        <f t="shared" si="201"/>
        <v>-2.4096385542168676E-2</v>
      </c>
      <c r="Z136" s="30"/>
      <c r="AA136" s="6">
        <f t="shared" si="202"/>
        <v>69</v>
      </c>
      <c r="AB136" s="6">
        <v>38</v>
      </c>
      <c r="AC136" s="6">
        <v>31</v>
      </c>
      <c r="AD136" s="12"/>
      <c r="AE136" s="37">
        <f t="shared" si="203"/>
        <v>25</v>
      </c>
      <c r="AF136" s="10">
        <v>11</v>
      </c>
      <c r="AG136" s="10">
        <v>14</v>
      </c>
      <c r="AH136" s="12"/>
      <c r="AI136" s="6">
        <f t="shared" si="204"/>
        <v>19</v>
      </c>
      <c r="AJ136" s="10">
        <v>8</v>
      </c>
      <c r="AK136" s="10">
        <v>11</v>
      </c>
      <c r="AM136" s="6">
        <f t="shared" si="205"/>
        <v>824</v>
      </c>
      <c r="AN136" s="6">
        <v>416</v>
      </c>
      <c r="AO136" s="6">
        <v>408</v>
      </c>
      <c r="AQ136" s="6">
        <f t="shared" si="206"/>
        <v>529</v>
      </c>
      <c r="AR136" s="6">
        <v>276</v>
      </c>
      <c r="AS136" s="6">
        <v>253</v>
      </c>
      <c r="AT136" s="6"/>
      <c r="AU136" s="6">
        <f t="shared" si="207"/>
        <v>164</v>
      </c>
      <c r="AV136" s="10">
        <v>80</v>
      </c>
      <c r="AW136" s="10">
        <v>84</v>
      </c>
      <c r="AY136" s="6">
        <f t="shared" si="208"/>
        <v>16</v>
      </c>
      <c r="AZ136" s="6">
        <v>8</v>
      </c>
      <c r="BA136" s="6">
        <v>8</v>
      </c>
      <c r="BC136" s="6">
        <f t="shared" si="209"/>
        <v>1</v>
      </c>
      <c r="BD136" s="10">
        <v>0</v>
      </c>
      <c r="BE136" s="10">
        <v>1</v>
      </c>
      <c r="BG136" s="6">
        <f t="shared" si="210"/>
        <v>58</v>
      </c>
      <c r="BH136" s="6">
        <v>30</v>
      </c>
      <c r="BI136" s="6">
        <v>28</v>
      </c>
      <c r="BK136" s="6">
        <f t="shared" si="211"/>
        <v>4</v>
      </c>
      <c r="BL136" s="10">
        <v>2</v>
      </c>
      <c r="BM136" s="10">
        <v>2</v>
      </c>
      <c r="BO136" s="6">
        <f t="shared" si="212"/>
        <v>9</v>
      </c>
      <c r="BP136" s="10">
        <v>5</v>
      </c>
      <c r="BQ136" s="10">
        <v>4</v>
      </c>
      <c r="BS136" s="6">
        <f t="shared" si="213"/>
        <v>4</v>
      </c>
      <c r="BT136" s="10">
        <v>2</v>
      </c>
      <c r="BU136" s="10">
        <v>2</v>
      </c>
      <c r="BW136" s="6">
        <f t="shared" si="214"/>
        <v>1</v>
      </c>
      <c r="BX136" s="6">
        <v>1</v>
      </c>
      <c r="BY136" s="6">
        <v>0</v>
      </c>
      <c r="CA136" s="6">
        <f t="shared" si="215"/>
        <v>8</v>
      </c>
      <c r="CB136" s="10">
        <v>5</v>
      </c>
      <c r="CC136" s="10">
        <v>3</v>
      </c>
      <c r="CE136" s="6">
        <f t="shared" si="216"/>
        <v>29</v>
      </c>
      <c r="CF136" s="10">
        <v>14</v>
      </c>
      <c r="CG136" s="10">
        <v>15</v>
      </c>
    </row>
    <row r="137" spans="1:85" ht="14.45">
      <c r="B137" s="9" t="s">
        <v>24</v>
      </c>
      <c r="C137" s="21">
        <f t="shared" si="183"/>
        <v>21925</v>
      </c>
      <c r="D137" s="6">
        <v>11089</v>
      </c>
      <c r="E137" s="6">
        <v>10836</v>
      </c>
      <c r="F137" s="24">
        <f t="shared" si="187"/>
        <v>3.1823791074759647E-2</v>
      </c>
      <c r="G137" s="25">
        <f t="shared" si="188"/>
        <v>-3.1097718467498925E-2</v>
      </c>
      <c r="H137" s="36"/>
      <c r="I137" s="28">
        <f t="shared" si="189"/>
        <v>1510</v>
      </c>
      <c r="J137" s="6">
        <f t="shared" si="190"/>
        <v>768</v>
      </c>
      <c r="K137" s="6">
        <f t="shared" si="191"/>
        <v>742</v>
      </c>
      <c r="L137" s="30">
        <f t="shared" si="192"/>
        <v>3.7593616917127613E-2</v>
      </c>
      <c r="M137" s="31">
        <f t="shared" si="193"/>
        <v>-3.6320916344412355E-2</v>
      </c>
      <c r="N137" s="36"/>
      <c r="O137" s="28">
        <f t="shared" si="194"/>
        <v>228</v>
      </c>
      <c r="P137" s="6">
        <f t="shared" si="195"/>
        <v>114</v>
      </c>
      <c r="Q137" s="6">
        <f t="shared" si="196"/>
        <v>114</v>
      </c>
      <c r="R137" s="30">
        <f t="shared" si="197"/>
        <v>2.6880452723414289E-2</v>
      </c>
      <c r="S137" s="31">
        <f t="shared" si="198"/>
        <v>-2.6880452723414289E-2</v>
      </c>
      <c r="T137" s="30"/>
      <c r="U137" s="28">
        <f t="shared" si="199"/>
        <v>62</v>
      </c>
      <c r="V137" s="28">
        <f t="shared" si="185"/>
        <v>35</v>
      </c>
      <c r="W137" s="28">
        <f t="shared" si="186"/>
        <v>27</v>
      </c>
      <c r="X137" s="30">
        <f t="shared" si="200"/>
        <v>3.2437442075996289E-2</v>
      </c>
      <c r="Y137" s="31">
        <f t="shared" si="201"/>
        <v>-2.5023169601482854E-2</v>
      </c>
      <c r="Z137" s="30"/>
      <c r="AA137" s="6">
        <f t="shared" si="202"/>
        <v>87</v>
      </c>
      <c r="AB137" s="6">
        <v>43</v>
      </c>
      <c r="AC137" s="6">
        <v>44</v>
      </c>
      <c r="AD137" s="12"/>
      <c r="AE137" s="37">
        <f t="shared" si="203"/>
        <v>30</v>
      </c>
      <c r="AF137" s="10">
        <v>17</v>
      </c>
      <c r="AG137" s="10">
        <v>13</v>
      </c>
      <c r="AH137" s="12"/>
      <c r="AI137" s="6">
        <f t="shared" si="204"/>
        <v>32</v>
      </c>
      <c r="AJ137" s="10">
        <v>15</v>
      </c>
      <c r="AK137" s="10">
        <v>17</v>
      </c>
      <c r="AM137" s="6">
        <f t="shared" si="205"/>
        <v>821</v>
      </c>
      <c r="AN137" s="6">
        <v>420</v>
      </c>
      <c r="AO137" s="6">
        <v>401</v>
      </c>
      <c r="AQ137" s="6">
        <f t="shared" si="206"/>
        <v>540</v>
      </c>
      <c r="AR137" s="6">
        <v>273</v>
      </c>
      <c r="AS137" s="6">
        <v>267</v>
      </c>
      <c r="AT137" s="6"/>
      <c r="AU137" s="6">
        <f t="shared" si="207"/>
        <v>170</v>
      </c>
      <c r="AV137" s="10">
        <v>91</v>
      </c>
      <c r="AW137" s="10">
        <v>79</v>
      </c>
      <c r="AY137" s="6">
        <f t="shared" si="208"/>
        <v>25</v>
      </c>
      <c r="AZ137" s="6">
        <v>13</v>
      </c>
      <c r="BA137" s="6">
        <v>12</v>
      </c>
      <c r="BC137" s="6">
        <f t="shared" si="209"/>
        <v>1</v>
      </c>
      <c r="BD137" s="10">
        <v>1</v>
      </c>
      <c r="BE137" s="10">
        <v>0</v>
      </c>
      <c r="BG137" s="6">
        <f t="shared" si="210"/>
        <v>57</v>
      </c>
      <c r="BH137" s="6">
        <v>25</v>
      </c>
      <c r="BI137" s="6">
        <v>32</v>
      </c>
      <c r="BK137" s="6">
        <f t="shared" si="211"/>
        <v>7</v>
      </c>
      <c r="BL137" s="10">
        <v>4</v>
      </c>
      <c r="BM137" s="10">
        <v>3</v>
      </c>
      <c r="BO137" s="6">
        <f t="shared" si="212"/>
        <v>10</v>
      </c>
      <c r="BP137" s="10">
        <v>8</v>
      </c>
      <c r="BQ137" s="10">
        <v>2</v>
      </c>
      <c r="BS137" s="6">
        <f t="shared" si="213"/>
        <v>8</v>
      </c>
      <c r="BT137" s="10">
        <v>4</v>
      </c>
      <c r="BU137" s="10">
        <v>4</v>
      </c>
      <c r="BW137" s="6">
        <f t="shared" si="214"/>
        <v>0</v>
      </c>
      <c r="BX137" s="6">
        <v>0</v>
      </c>
      <c r="BY137" s="6">
        <v>0</v>
      </c>
      <c r="CA137" s="6">
        <f t="shared" si="215"/>
        <v>3</v>
      </c>
      <c r="CB137" s="10">
        <v>0</v>
      </c>
      <c r="CC137" s="10">
        <v>3</v>
      </c>
      <c r="CE137" s="6">
        <f t="shared" si="216"/>
        <v>34</v>
      </c>
      <c r="CF137" s="10">
        <v>19</v>
      </c>
      <c r="CG137" s="10">
        <v>15</v>
      </c>
    </row>
    <row r="138" spans="1:85" ht="14.45">
      <c r="B138" s="9" t="s">
        <v>25</v>
      </c>
      <c r="C138" s="21">
        <f t="shared" si="183"/>
        <v>25721</v>
      </c>
      <c r="D138" s="6">
        <v>13331</v>
      </c>
      <c r="E138" s="6">
        <v>12390</v>
      </c>
      <c r="F138" s="24">
        <f t="shared" si="187"/>
        <v>3.825799971301478E-2</v>
      </c>
      <c r="G138" s="25">
        <f t="shared" si="188"/>
        <v>-3.5557468790357295E-2</v>
      </c>
      <c r="H138" s="36"/>
      <c r="I138" s="28">
        <f t="shared" si="189"/>
        <v>1447</v>
      </c>
      <c r="J138" s="6">
        <f t="shared" si="190"/>
        <v>741</v>
      </c>
      <c r="K138" s="6">
        <f t="shared" si="191"/>
        <v>706</v>
      </c>
      <c r="L138" s="30">
        <f t="shared" si="192"/>
        <v>3.6271966322384844E-2</v>
      </c>
      <c r="M138" s="31">
        <f t="shared" si="193"/>
        <v>-3.4558715551421995E-2</v>
      </c>
      <c r="N138" s="36"/>
      <c r="O138" s="28">
        <f t="shared" si="194"/>
        <v>314</v>
      </c>
      <c r="P138" s="6">
        <f t="shared" si="195"/>
        <v>163</v>
      </c>
      <c r="Q138" s="6">
        <f t="shared" si="196"/>
        <v>151</v>
      </c>
      <c r="R138" s="30">
        <f t="shared" si="197"/>
        <v>3.8434331525583586E-2</v>
      </c>
      <c r="S138" s="31">
        <f t="shared" si="198"/>
        <v>-3.5604810186276821E-2</v>
      </c>
      <c r="T138" s="30"/>
      <c r="U138" s="28">
        <f t="shared" si="199"/>
        <v>97</v>
      </c>
      <c r="V138" s="28">
        <f t="shared" si="185"/>
        <v>52</v>
      </c>
      <c r="W138" s="28">
        <f t="shared" si="186"/>
        <v>45</v>
      </c>
      <c r="X138" s="30">
        <f t="shared" si="200"/>
        <v>4.8192771084337352E-2</v>
      </c>
      <c r="Y138" s="31">
        <f t="shared" si="201"/>
        <v>-4.1705282669138088E-2</v>
      </c>
      <c r="Z138" s="30"/>
      <c r="AA138" s="6">
        <f t="shared" si="202"/>
        <v>85</v>
      </c>
      <c r="AB138" s="6">
        <v>47</v>
      </c>
      <c r="AC138" s="6">
        <v>38</v>
      </c>
      <c r="AD138" s="12"/>
      <c r="AE138" s="37">
        <f t="shared" si="203"/>
        <v>39</v>
      </c>
      <c r="AF138" s="10">
        <v>21</v>
      </c>
      <c r="AG138" s="10">
        <v>18</v>
      </c>
      <c r="AH138" s="12"/>
      <c r="AI138" s="6">
        <f t="shared" si="204"/>
        <v>24</v>
      </c>
      <c r="AJ138" s="10">
        <v>13</v>
      </c>
      <c r="AK138" s="10">
        <v>11</v>
      </c>
      <c r="AM138" s="6">
        <f t="shared" si="205"/>
        <v>765</v>
      </c>
      <c r="AN138" s="6">
        <v>393</v>
      </c>
      <c r="AO138" s="6">
        <v>372</v>
      </c>
      <c r="AQ138" s="6">
        <f t="shared" si="206"/>
        <v>534</v>
      </c>
      <c r="AR138" s="6">
        <v>267</v>
      </c>
      <c r="AS138" s="6">
        <v>267</v>
      </c>
      <c r="AT138" s="6"/>
      <c r="AU138" s="6">
        <f t="shared" si="207"/>
        <v>235</v>
      </c>
      <c r="AV138" s="10">
        <v>122</v>
      </c>
      <c r="AW138" s="10">
        <v>113</v>
      </c>
      <c r="AY138" s="6">
        <f t="shared" si="208"/>
        <v>56</v>
      </c>
      <c r="AZ138" s="6">
        <v>28</v>
      </c>
      <c r="BA138" s="6">
        <v>28</v>
      </c>
      <c r="BC138" s="6">
        <f t="shared" si="209"/>
        <v>5</v>
      </c>
      <c r="BD138" s="10">
        <v>1</v>
      </c>
      <c r="BE138" s="10">
        <v>4</v>
      </c>
      <c r="BG138" s="6">
        <f t="shared" si="210"/>
        <v>60</v>
      </c>
      <c r="BH138" s="6">
        <v>32</v>
      </c>
      <c r="BI138" s="6">
        <v>28</v>
      </c>
      <c r="BK138" s="6">
        <f t="shared" si="211"/>
        <v>12</v>
      </c>
      <c r="BL138" s="10">
        <v>5</v>
      </c>
      <c r="BM138" s="10">
        <v>7</v>
      </c>
      <c r="BO138" s="6">
        <f t="shared" si="212"/>
        <v>9</v>
      </c>
      <c r="BP138" s="10">
        <v>5</v>
      </c>
      <c r="BQ138" s="10">
        <v>4</v>
      </c>
      <c r="BS138" s="6">
        <f t="shared" si="213"/>
        <v>20</v>
      </c>
      <c r="BT138" s="10">
        <v>10</v>
      </c>
      <c r="BU138" s="10">
        <v>10</v>
      </c>
      <c r="BW138" s="6">
        <f t="shared" si="214"/>
        <v>1</v>
      </c>
      <c r="BX138" s="6">
        <v>0</v>
      </c>
      <c r="BY138" s="6">
        <v>1</v>
      </c>
      <c r="CA138" s="6">
        <f t="shared" si="215"/>
        <v>6</v>
      </c>
      <c r="CB138" s="10">
        <v>6</v>
      </c>
      <c r="CC138" s="10">
        <v>0</v>
      </c>
      <c r="CE138" s="6">
        <f t="shared" si="216"/>
        <v>49</v>
      </c>
      <c r="CF138" s="10">
        <v>26</v>
      </c>
      <c r="CG138" s="10">
        <v>23</v>
      </c>
    </row>
    <row r="139" spans="1:85" ht="14.45">
      <c r="B139" s="9" t="s">
        <v>26</v>
      </c>
      <c r="C139" s="21">
        <f t="shared" si="183"/>
        <v>27931</v>
      </c>
      <c r="D139" s="6">
        <v>14884</v>
      </c>
      <c r="E139" s="6">
        <v>13047</v>
      </c>
      <c r="F139" s="24">
        <f t="shared" si="187"/>
        <v>4.2714880183670541E-2</v>
      </c>
      <c r="G139" s="25">
        <f t="shared" si="188"/>
        <v>-3.7442961687473096E-2</v>
      </c>
      <c r="H139" s="36"/>
      <c r="I139" s="28">
        <f t="shared" si="189"/>
        <v>1471</v>
      </c>
      <c r="J139" s="6">
        <f t="shared" si="190"/>
        <v>772</v>
      </c>
      <c r="K139" s="6">
        <f t="shared" si="191"/>
        <v>699</v>
      </c>
      <c r="L139" s="30">
        <f t="shared" si="192"/>
        <v>3.7789417005237649E-2</v>
      </c>
      <c r="M139" s="31">
        <f t="shared" si="193"/>
        <v>-3.4216065397229427E-2</v>
      </c>
      <c r="N139" s="36"/>
      <c r="O139" s="28">
        <f t="shared" si="194"/>
        <v>348</v>
      </c>
      <c r="P139" s="6">
        <f t="shared" si="195"/>
        <v>207</v>
      </c>
      <c r="Q139" s="6">
        <f t="shared" si="196"/>
        <v>141</v>
      </c>
      <c r="R139" s="30">
        <f t="shared" si="197"/>
        <v>4.8809243103041737E-2</v>
      </c>
      <c r="S139" s="31">
        <f t="shared" si="198"/>
        <v>-3.3246875736854517E-2</v>
      </c>
      <c r="T139" s="30"/>
      <c r="U139" s="28">
        <f t="shared" si="199"/>
        <v>76</v>
      </c>
      <c r="V139" s="28">
        <f t="shared" si="185"/>
        <v>43</v>
      </c>
      <c r="W139" s="28">
        <f t="shared" si="186"/>
        <v>33</v>
      </c>
      <c r="X139" s="30">
        <f t="shared" si="200"/>
        <v>3.9851714550509731E-2</v>
      </c>
      <c r="Y139" s="31">
        <f t="shared" si="201"/>
        <v>-3.0583873957367932E-2</v>
      </c>
      <c r="Z139" s="30"/>
      <c r="AA139" s="6">
        <f t="shared" si="202"/>
        <v>51</v>
      </c>
      <c r="AB139" s="6">
        <v>23</v>
      </c>
      <c r="AC139" s="6">
        <v>28</v>
      </c>
      <c r="AD139" s="12"/>
      <c r="AE139" s="37">
        <f t="shared" si="203"/>
        <v>46</v>
      </c>
      <c r="AF139" s="10">
        <v>30</v>
      </c>
      <c r="AG139" s="10">
        <v>16</v>
      </c>
      <c r="AH139" s="12"/>
      <c r="AI139" s="6">
        <f t="shared" si="204"/>
        <v>24</v>
      </c>
      <c r="AJ139" s="10">
        <v>13</v>
      </c>
      <c r="AK139" s="10">
        <v>11</v>
      </c>
      <c r="AM139" s="6">
        <f t="shared" si="205"/>
        <v>787</v>
      </c>
      <c r="AN139" s="6">
        <v>410</v>
      </c>
      <c r="AO139" s="6">
        <v>377</v>
      </c>
      <c r="AQ139" s="6">
        <f t="shared" si="206"/>
        <v>563</v>
      </c>
      <c r="AR139" s="6">
        <v>296</v>
      </c>
      <c r="AS139" s="6">
        <v>267</v>
      </c>
      <c r="AT139" s="6"/>
      <c r="AU139" s="6">
        <f t="shared" si="207"/>
        <v>247</v>
      </c>
      <c r="AV139" s="10">
        <v>148</v>
      </c>
      <c r="AW139" s="10">
        <v>99</v>
      </c>
      <c r="AY139" s="6">
        <f t="shared" si="208"/>
        <v>75</v>
      </c>
      <c r="AZ139" s="6">
        <v>38</v>
      </c>
      <c r="BA139" s="6">
        <v>37</v>
      </c>
      <c r="BC139" s="6">
        <f t="shared" si="209"/>
        <v>1</v>
      </c>
      <c r="BD139" s="10">
        <v>1</v>
      </c>
      <c r="BE139" s="10">
        <v>0</v>
      </c>
      <c r="BG139" s="6">
        <f t="shared" si="210"/>
        <v>67</v>
      </c>
      <c r="BH139" s="6">
        <v>43</v>
      </c>
      <c r="BI139" s="6">
        <v>24</v>
      </c>
      <c r="BK139" s="6">
        <f t="shared" si="211"/>
        <v>9</v>
      </c>
      <c r="BL139" s="10">
        <v>5</v>
      </c>
      <c r="BM139" s="10">
        <v>4</v>
      </c>
      <c r="BO139" s="6">
        <f t="shared" si="212"/>
        <v>15</v>
      </c>
      <c r="BP139" s="10">
        <v>7</v>
      </c>
      <c r="BQ139" s="10">
        <v>8</v>
      </c>
      <c r="BS139" s="6">
        <f t="shared" si="213"/>
        <v>17</v>
      </c>
      <c r="BT139" s="10">
        <v>11</v>
      </c>
      <c r="BU139" s="10">
        <v>6</v>
      </c>
      <c r="BW139" s="6">
        <f t="shared" si="214"/>
        <v>1</v>
      </c>
      <c r="BX139" s="6">
        <v>0</v>
      </c>
      <c r="BY139" s="6">
        <v>1</v>
      </c>
      <c r="CA139" s="6">
        <f t="shared" si="215"/>
        <v>4</v>
      </c>
      <c r="CB139" s="10">
        <v>3</v>
      </c>
      <c r="CC139" s="10">
        <v>1</v>
      </c>
      <c r="CE139" s="6">
        <f t="shared" si="216"/>
        <v>30</v>
      </c>
      <c r="CF139" s="10">
        <v>17</v>
      </c>
      <c r="CG139" s="10">
        <v>13</v>
      </c>
    </row>
    <row r="140" spans="1:85" ht="14.45">
      <c r="B140" s="9" t="s">
        <v>27</v>
      </c>
      <c r="C140" s="21">
        <f t="shared" si="183"/>
        <v>24560</v>
      </c>
      <c r="D140" s="6">
        <v>13006</v>
      </c>
      <c r="E140" s="6">
        <v>11554</v>
      </c>
      <c r="F140" s="24">
        <f t="shared" si="187"/>
        <v>3.7325297747166024E-2</v>
      </c>
      <c r="G140" s="25">
        <f t="shared" si="188"/>
        <v>-3.3158272348974026E-2</v>
      </c>
      <c r="H140" s="36"/>
      <c r="I140" s="28">
        <f t="shared" si="189"/>
        <v>1184</v>
      </c>
      <c r="J140" s="6">
        <f t="shared" si="190"/>
        <v>617</v>
      </c>
      <c r="K140" s="6">
        <f t="shared" si="191"/>
        <v>567</v>
      </c>
      <c r="L140" s="30">
        <f t="shared" si="192"/>
        <v>3.0202163590973614E-2</v>
      </c>
      <c r="M140" s="31">
        <f t="shared" si="193"/>
        <v>-2.7754662489598122E-2</v>
      </c>
      <c r="N140" s="36"/>
      <c r="O140" s="28">
        <f t="shared" si="194"/>
        <v>280</v>
      </c>
      <c r="P140" s="6">
        <f t="shared" si="195"/>
        <v>164</v>
      </c>
      <c r="Q140" s="6">
        <f t="shared" si="196"/>
        <v>116</v>
      </c>
      <c r="R140" s="30">
        <f t="shared" si="197"/>
        <v>3.867012497052582E-2</v>
      </c>
      <c r="S140" s="31">
        <f t="shared" si="198"/>
        <v>-2.735203961329875E-2</v>
      </c>
      <c r="T140" s="30"/>
      <c r="U140" s="28">
        <f t="shared" si="199"/>
        <v>59</v>
      </c>
      <c r="V140" s="28">
        <f t="shared" si="185"/>
        <v>34</v>
      </c>
      <c r="W140" s="28">
        <f t="shared" si="186"/>
        <v>25</v>
      </c>
      <c r="X140" s="30">
        <f t="shared" si="200"/>
        <v>3.1510658016682111E-2</v>
      </c>
      <c r="Y140" s="31">
        <f t="shared" si="201"/>
        <v>-2.3169601482854494E-2</v>
      </c>
      <c r="Z140" s="30"/>
      <c r="AA140" s="6">
        <f t="shared" si="202"/>
        <v>42</v>
      </c>
      <c r="AB140" s="6">
        <v>21</v>
      </c>
      <c r="AC140" s="6">
        <v>21</v>
      </c>
      <c r="AD140" s="12"/>
      <c r="AE140" s="37">
        <f t="shared" si="203"/>
        <v>28</v>
      </c>
      <c r="AF140" s="10">
        <v>20</v>
      </c>
      <c r="AG140" s="10">
        <v>8</v>
      </c>
      <c r="AH140" s="12"/>
      <c r="AI140" s="6">
        <f t="shared" si="204"/>
        <v>20</v>
      </c>
      <c r="AJ140" s="10">
        <v>8</v>
      </c>
      <c r="AK140" s="10">
        <v>12</v>
      </c>
      <c r="AM140" s="6">
        <f t="shared" si="205"/>
        <v>644</v>
      </c>
      <c r="AN140" s="6">
        <v>354</v>
      </c>
      <c r="AO140" s="6">
        <v>290</v>
      </c>
      <c r="AQ140" s="6">
        <f t="shared" si="206"/>
        <v>450</v>
      </c>
      <c r="AR140" s="6">
        <v>214</v>
      </c>
      <c r="AS140" s="6">
        <v>236</v>
      </c>
      <c r="AT140" s="6"/>
      <c r="AU140" s="6">
        <f t="shared" si="207"/>
        <v>202</v>
      </c>
      <c r="AV140" s="10">
        <v>117</v>
      </c>
      <c r="AW140" s="10">
        <v>85</v>
      </c>
      <c r="AY140" s="6">
        <f t="shared" si="208"/>
        <v>47</v>
      </c>
      <c r="AZ140" s="6">
        <v>19</v>
      </c>
      <c r="BA140" s="6">
        <v>28</v>
      </c>
      <c r="BC140" s="6">
        <f t="shared" si="209"/>
        <v>0</v>
      </c>
      <c r="BD140" s="10">
        <v>0</v>
      </c>
      <c r="BE140" s="10">
        <v>0</v>
      </c>
      <c r="BG140" s="6">
        <f t="shared" si="210"/>
        <v>58</v>
      </c>
      <c r="BH140" s="6">
        <v>42</v>
      </c>
      <c r="BI140" s="6">
        <v>16</v>
      </c>
      <c r="BK140" s="6">
        <f t="shared" si="211"/>
        <v>8</v>
      </c>
      <c r="BL140" s="10">
        <v>5</v>
      </c>
      <c r="BM140" s="10">
        <v>3</v>
      </c>
      <c r="BO140" s="6">
        <f t="shared" si="212"/>
        <v>8</v>
      </c>
      <c r="BP140" s="10">
        <v>4</v>
      </c>
      <c r="BQ140" s="10">
        <v>4</v>
      </c>
      <c r="BS140" s="6">
        <f t="shared" si="213"/>
        <v>9</v>
      </c>
      <c r="BT140" s="10">
        <v>4</v>
      </c>
      <c r="BU140" s="10">
        <v>5</v>
      </c>
      <c r="BW140" s="6">
        <f t="shared" si="214"/>
        <v>2</v>
      </c>
      <c r="BX140" s="6">
        <v>1</v>
      </c>
      <c r="BY140" s="6">
        <v>1</v>
      </c>
      <c r="CA140" s="6">
        <f t="shared" si="215"/>
        <v>6</v>
      </c>
      <c r="CB140" s="10">
        <v>4</v>
      </c>
      <c r="CC140" s="10">
        <v>2</v>
      </c>
      <c r="CE140" s="6">
        <f t="shared" si="216"/>
        <v>26</v>
      </c>
      <c r="CF140" s="10">
        <v>16</v>
      </c>
      <c r="CG140" s="10">
        <v>10</v>
      </c>
    </row>
    <row r="141" spans="1:85" ht="14.45">
      <c r="B141" s="9" t="s">
        <v>28</v>
      </c>
      <c r="C141" s="21">
        <f t="shared" si="183"/>
        <v>24595</v>
      </c>
      <c r="D141" s="6">
        <v>12930</v>
      </c>
      <c r="E141" s="6">
        <v>11665</v>
      </c>
      <c r="F141" s="24">
        <f t="shared" si="187"/>
        <v>3.7107188979767544E-2</v>
      </c>
      <c r="G141" s="25">
        <f t="shared" si="188"/>
        <v>-3.3476825943463913E-2</v>
      </c>
      <c r="H141" s="36"/>
      <c r="I141" s="28">
        <f t="shared" si="189"/>
        <v>1303</v>
      </c>
      <c r="J141" s="6">
        <f t="shared" si="190"/>
        <v>654</v>
      </c>
      <c r="K141" s="6">
        <f t="shared" si="191"/>
        <v>649</v>
      </c>
      <c r="L141" s="30">
        <f t="shared" si="192"/>
        <v>3.2013314405991485E-2</v>
      </c>
      <c r="M141" s="31">
        <f t="shared" si="193"/>
        <v>-3.1768564295853931E-2</v>
      </c>
      <c r="N141" s="36"/>
      <c r="O141" s="28">
        <f t="shared" si="194"/>
        <v>278</v>
      </c>
      <c r="P141" s="6">
        <f t="shared" si="195"/>
        <v>172</v>
      </c>
      <c r="Q141" s="6">
        <f t="shared" si="196"/>
        <v>106</v>
      </c>
      <c r="R141" s="30">
        <f t="shared" si="197"/>
        <v>4.0556472530063663E-2</v>
      </c>
      <c r="S141" s="31">
        <f t="shared" si="198"/>
        <v>-2.4994105163876443E-2</v>
      </c>
      <c r="T141" s="30"/>
      <c r="U141" s="28">
        <f t="shared" si="199"/>
        <v>73</v>
      </c>
      <c r="V141" s="28">
        <f t="shared" si="185"/>
        <v>39</v>
      </c>
      <c r="W141" s="28">
        <f t="shared" si="186"/>
        <v>34</v>
      </c>
      <c r="X141" s="30">
        <f t="shared" si="200"/>
        <v>3.614457831325301E-2</v>
      </c>
      <c r="Y141" s="31">
        <f t="shared" si="201"/>
        <v>-3.1510658016682111E-2</v>
      </c>
      <c r="Z141" s="30"/>
      <c r="AA141" s="6">
        <f t="shared" si="202"/>
        <v>54</v>
      </c>
      <c r="AB141" s="6">
        <v>29</v>
      </c>
      <c r="AC141" s="6">
        <v>25</v>
      </c>
      <c r="AD141" s="12"/>
      <c r="AE141" s="37">
        <f t="shared" si="203"/>
        <v>41</v>
      </c>
      <c r="AF141" s="10">
        <v>30</v>
      </c>
      <c r="AG141" s="10">
        <v>11</v>
      </c>
      <c r="AH141" s="12"/>
      <c r="AI141" s="6">
        <f t="shared" si="204"/>
        <v>24</v>
      </c>
      <c r="AJ141" s="10">
        <v>15</v>
      </c>
      <c r="AK141" s="10">
        <v>9</v>
      </c>
      <c r="AM141" s="6">
        <f t="shared" si="205"/>
        <v>713</v>
      </c>
      <c r="AN141" s="6">
        <v>348</v>
      </c>
      <c r="AO141" s="6">
        <v>365</v>
      </c>
      <c r="AQ141" s="6">
        <f t="shared" si="206"/>
        <v>471</v>
      </c>
      <c r="AR141" s="6">
        <v>232</v>
      </c>
      <c r="AS141" s="6">
        <v>239</v>
      </c>
      <c r="AT141" s="6"/>
      <c r="AU141" s="6">
        <f t="shared" si="207"/>
        <v>237</v>
      </c>
      <c r="AV141" s="10">
        <v>149</v>
      </c>
      <c r="AW141" s="10">
        <v>88</v>
      </c>
      <c r="AY141" s="6">
        <f t="shared" si="208"/>
        <v>23</v>
      </c>
      <c r="AZ141" s="6">
        <v>12</v>
      </c>
      <c r="BA141" s="6">
        <v>11</v>
      </c>
      <c r="BC141" s="6">
        <f t="shared" si="209"/>
        <v>3</v>
      </c>
      <c r="BD141" s="10">
        <v>1</v>
      </c>
      <c r="BE141" s="10">
        <v>2</v>
      </c>
      <c r="BG141" s="6">
        <f t="shared" si="210"/>
        <v>44</v>
      </c>
      <c r="BH141" s="6">
        <v>26</v>
      </c>
      <c r="BI141" s="6">
        <v>18</v>
      </c>
      <c r="BK141" s="6">
        <f t="shared" si="211"/>
        <v>9</v>
      </c>
      <c r="BL141" s="10">
        <v>3</v>
      </c>
      <c r="BM141" s="10">
        <v>6</v>
      </c>
      <c r="BO141" s="6">
        <f t="shared" si="212"/>
        <v>7</v>
      </c>
      <c r="BP141" s="10">
        <v>5</v>
      </c>
      <c r="BQ141" s="10">
        <v>2</v>
      </c>
      <c r="BS141" s="6">
        <f t="shared" si="213"/>
        <v>11</v>
      </c>
      <c r="BT141" s="10">
        <v>6</v>
      </c>
      <c r="BU141" s="10">
        <v>5</v>
      </c>
      <c r="BW141" s="6">
        <f t="shared" si="214"/>
        <v>2</v>
      </c>
      <c r="BX141" s="6">
        <v>2</v>
      </c>
      <c r="BY141" s="6">
        <v>0</v>
      </c>
      <c r="CA141" s="6">
        <f t="shared" si="215"/>
        <v>7</v>
      </c>
      <c r="CB141" s="10">
        <v>3</v>
      </c>
      <c r="CC141" s="10">
        <v>4</v>
      </c>
      <c r="CE141" s="6">
        <f t="shared" si="216"/>
        <v>37</v>
      </c>
      <c r="CF141" s="10">
        <v>20</v>
      </c>
      <c r="CG141" s="10">
        <v>17</v>
      </c>
    </row>
    <row r="142" spans="1:85" ht="14.45">
      <c r="B142" s="9" t="s">
        <v>29</v>
      </c>
      <c r="C142" s="21">
        <f t="shared" si="183"/>
        <v>22622</v>
      </c>
      <c r="D142" s="6">
        <v>11747</v>
      </c>
      <c r="E142" s="6">
        <v>10875</v>
      </c>
      <c r="F142" s="24">
        <f t="shared" si="187"/>
        <v>3.3712153824078057E-2</v>
      </c>
      <c r="G142" s="25">
        <f t="shared" si="188"/>
        <v>-3.1209642703400774E-2</v>
      </c>
      <c r="H142" s="36"/>
      <c r="I142" s="28">
        <f t="shared" si="189"/>
        <v>1251</v>
      </c>
      <c r="J142" s="6">
        <f t="shared" si="190"/>
        <v>595</v>
      </c>
      <c r="K142" s="6">
        <f t="shared" si="191"/>
        <v>656</v>
      </c>
      <c r="L142" s="30">
        <f t="shared" si="192"/>
        <v>2.9125263106368399E-2</v>
      </c>
      <c r="M142" s="31">
        <f t="shared" si="193"/>
        <v>-3.2111214450046499E-2</v>
      </c>
      <c r="N142" s="36"/>
      <c r="O142" s="28">
        <f t="shared" si="194"/>
        <v>267</v>
      </c>
      <c r="P142" s="6">
        <f t="shared" si="195"/>
        <v>174</v>
      </c>
      <c r="Q142" s="6">
        <f t="shared" si="196"/>
        <v>93</v>
      </c>
      <c r="R142" s="30">
        <f t="shared" si="197"/>
        <v>4.1028059419948124E-2</v>
      </c>
      <c r="S142" s="31">
        <f t="shared" si="198"/>
        <v>-2.1928790379627448E-2</v>
      </c>
      <c r="T142" s="30"/>
      <c r="U142" s="28">
        <f t="shared" si="199"/>
        <v>52</v>
      </c>
      <c r="V142" s="28">
        <f t="shared" si="185"/>
        <v>32</v>
      </c>
      <c r="W142" s="28">
        <f t="shared" si="186"/>
        <v>20</v>
      </c>
      <c r="X142" s="30">
        <f t="shared" si="200"/>
        <v>2.9657089898053754E-2</v>
      </c>
      <c r="Y142" s="31">
        <f t="shared" si="201"/>
        <v>-1.8535681186283594E-2</v>
      </c>
      <c r="Z142" s="30"/>
      <c r="AA142" s="6">
        <f t="shared" si="202"/>
        <v>60</v>
      </c>
      <c r="AB142" s="6">
        <v>29</v>
      </c>
      <c r="AC142" s="6">
        <v>31</v>
      </c>
      <c r="AD142" s="12"/>
      <c r="AE142" s="37">
        <f t="shared" si="203"/>
        <v>24</v>
      </c>
      <c r="AF142" s="10">
        <v>14</v>
      </c>
      <c r="AG142" s="10">
        <v>10</v>
      </c>
      <c r="AH142" s="12"/>
      <c r="AI142" s="6">
        <f t="shared" si="204"/>
        <v>21</v>
      </c>
      <c r="AJ142" s="10">
        <v>9</v>
      </c>
      <c r="AK142" s="10">
        <v>12</v>
      </c>
      <c r="AM142" s="6">
        <f t="shared" si="205"/>
        <v>683</v>
      </c>
      <c r="AN142" s="6">
        <v>334</v>
      </c>
      <c r="AO142" s="6">
        <v>349</v>
      </c>
      <c r="AQ142" s="6">
        <f t="shared" si="206"/>
        <v>463</v>
      </c>
      <c r="AR142" s="6">
        <v>209</v>
      </c>
      <c r="AS142" s="6">
        <v>254</v>
      </c>
      <c r="AT142" s="6"/>
      <c r="AU142" s="6">
        <f t="shared" si="207"/>
        <v>211</v>
      </c>
      <c r="AV142" s="10">
        <v>136</v>
      </c>
      <c r="AW142" s="10">
        <v>75</v>
      </c>
      <c r="AY142" s="6">
        <f t="shared" si="208"/>
        <v>18</v>
      </c>
      <c r="AZ142" s="6">
        <v>9</v>
      </c>
      <c r="BA142" s="6">
        <v>9</v>
      </c>
      <c r="BC142" s="6">
        <f t="shared" si="209"/>
        <v>2</v>
      </c>
      <c r="BD142" s="10">
        <v>2</v>
      </c>
      <c r="BE142" s="10">
        <v>0</v>
      </c>
      <c r="BG142" s="6">
        <f t="shared" si="210"/>
        <v>55</v>
      </c>
      <c r="BH142" s="6">
        <v>40</v>
      </c>
      <c r="BI142" s="6">
        <v>15</v>
      </c>
      <c r="BK142" s="6">
        <f t="shared" si="211"/>
        <v>9</v>
      </c>
      <c r="BL142" s="10">
        <v>7</v>
      </c>
      <c r="BM142" s="10">
        <v>2</v>
      </c>
      <c r="BO142" s="6">
        <f t="shared" si="212"/>
        <v>4</v>
      </c>
      <c r="BP142" s="10">
        <v>4</v>
      </c>
      <c r="BQ142" s="10">
        <v>0</v>
      </c>
      <c r="BS142" s="6">
        <f t="shared" si="213"/>
        <v>6</v>
      </c>
      <c r="BT142" s="10">
        <v>2</v>
      </c>
      <c r="BU142" s="10">
        <v>4</v>
      </c>
      <c r="BW142" s="6">
        <f t="shared" si="214"/>
        <v>0</v>
      </c>
      <c r="BX142" s="6">
        <v>0</v>
      </c>
      <c r="BY142" s="6">
        <v>0</v>
      </c>
      <c r="CA142" s="6">
        <f t="shared" si="215"/>
        <v>7</v>
      </c>
      <c r="CB142" s="10">
        <v>5</v>
      </c>
      <c r="CC142" s="10">
        <v>2</v>
      </c>
      <c r="CE142" s="6">
        <f t="shared" si="216"/>
        <v>26</v>
      </c>
      <c r="CF142" s="10">
        <v>14</v>
      </c>
      <c r="CG142" s="10">
        <v>12</v>
      </c>
    </row>
    <row r="143" spans="1:85" ht="14.45">
      <c r="B143" s="9" t="s">
        <v>30</v>
      </c>
      <c r="C143" s="21">
        <f t="shared" si="183"/>
        <v>21602</v>
      </c>
      <c r="D143" s="6">
        <v>11119</v>
      </c>
      <c r="E143" s="6">
        <v>10483</v>
      </c>
      <c r="F143" s="24">
        <f t="shared" si="187"/>
        <v>3.1909886640837999E-2</v>
      </c>
      <c r="G143" s="25">
        <f t="shared" si="188"/>
        <v>-3.0084660639977043E-2</v>
      </c>
      <c r="H143" s="36"/>
      <c r="I143" s="28">
        <f t="shared" si="189"/>
        <v>1295</v>
      </c>
      <c r="J143" s="6">
        <f t="shared" si="190"/>
        <v>634</v>
      </c>
      <c r="K143" s="6">
        <f t="shared" si="191"/>
        <v>661</v>
      </c>
      <c r="L143" s="30">
        <f t="shared" si="192"/>
        <v>3.1034313965441283E-2</v>
      </c>
      <c r="M143" s="31">
        <f t="shared" si="193"/>
        <v>-3.2355964560184053E-2</v>
      </c>
      <c r="N143" s="36"/>
      <c r="O143" s="28">
        <f t="shared" si="194"/>
        <v>289</v>
      </c>
      <c r="P143" s="6">
        <f t="shared" si="195"/>
        <v>182</v>
      </c>
      <c r="Q143" s="6">
        <f t="shared" si="196"/>
        <v>107</v>
      </c>
      <c r="R143" s="30">
        <f t="shared" si="197"/>
        <v>4.2914406979485974E-2</v>
      </c>
      <c r="S143" s="31">
        <f t="shared" si="198"/>
        <v>-2.5229898608818673E-2</v>
      </c>
      <c r="T143" s="30"/>
      <c r="U143" s="28">
        <f t="shared" si="199"/>
        <v>69</v>
      </c>
      <c r="V143" s="28">
        <f t="shared" si="185"/>
        <v>42</v>
      </c>
      <c r="W143" s="28">
        <f t="shared" si="186"/>
        <v>27</v>
      </c>
      <c r="X143" s="30">
        <f t="shared" si="200"/>
        <v>3.8924930491195553E-2</v>
      </c>
      <c r="Y143" s="31">
        <f t="shared" si="201"/>
        <v>-2.5023169601482854E-2</v>
      </c>
      <c r="Z143" s="30"/>
      <c r="AA143" s="6">
        <f t="shared" si="202"/>
        <v>69</v>
      </c>
      <c r="AB143" s="6">
        <v>32</v>
      </c>
      <c r="AC143" s="6">
        <v>37</v>
      </c>
      <c r="AD143" s="12"/>
      <c r="AE143" s="37">
        <f t="shared" si="203"/>
        <v>44</v>
      </c>
      <c r="AF143" s="10">
        <v>27</v>
      </c>
      <c r="AG143" s="10">
        <v>17</v>
      </c>
      <c r="AH143" s="12"/>
      <c r="AI143" s="6">
        <f t="shared" si="204"/>
        <v>25</v>
      </c>
      <c r="AJ143" s="10">
        <v>13</v>
      </c>
      <c r="AK143" s="10">
        <v>12</v>
      </c>
      <c r="AM143" s="6">
        <f t="shared" si="205"/>
        <v>710</v>
      </c>
      <c r="AN143" s="6">
        <v>352</v>
      </c>
      <c r="AO143" s="6">
        <v>358</v>
      </c>
      <c r="AQ143" s="6">
        <f t="shared" si="206"/>
        <v>447</v>
      </c>
      <c r="AR143" s="6">
        <v>210</v>
      </c>
      <c r="AS143" s="6">
        <v>237</v>
      </c>
      <c r="AT143" s="6"/>
      <c r="AU143" s="6">
        <f t="shared" si="207"/>
        <v>228</v>
      </c>
      <c r="AV143" s="10">
        <v>141</v>
      </c>
      <c r="AW143" s="10">
        <v>87</v>
      </c>
      <c r="AY143" s="6">
        <f t="shared" si="208"/>
        <v>19</v>
      </c>
      <c r="AZ143" s="6">
        <v>11</v>
      </c>
      <c r="BA143" s="6">
        <v>8</v>
      </c>
      <c r="BC143" s="6">
        <f t="shared" si="209"/>
        <v>2</v>
      </c>
      <c r="BD143" s="10">
        <v>1</v>
      </c>
      <c r="BE143" s="10">
        <v>1</v>
      </c>
      <c r="BG143" s="6">
        <f t="shared" si="210"/>
        <v>76</v>
      </c>
      <c r="BH143" s="6">
        <v>47</v>
      </c>
      <c r="BI143" s="6">
        <v>29</v>
      </c>
      <c r="BK143" s="6">
        <f t="shared" si="211"/>
        <v>5</v>
      </c>
      <c r="BL143" s="10">
        <v>1</v>
      </c>
      <c r="BM143" s="10">
        <v>4</v>
      </c>
      <c r="BO143" s="6">
        <f t="shared" si="212"/>
        <v>13</v>
      </c>
      <c r="BP143" s="10">
        <v>7</v>
      </c>
      <c r="BQ143" s="10">
        <v>6</v>
      </c>
      <c r="BS143" s="6">
        <f t="shared" si="213"/>
        <v>18</v>
      </c>
      <c r="BT143" s="10">
        <v>10</v>
      </c>
      <c r="BU143" s="10">
        <v>8</v>
      </c>
      <c r="BW143" s="6">
        <f t="shared" si="214"/>
        <v>0</v>
      </c>
      <c r="BX143" s="6">
        <v>0</v>
      </c>
      <c r="BY143" s="6">
        <v>0</v>
      </c>
      <c r="CA143" s="6">
        <f t="shared" si="215"/>
        <v>3</v>
      </c>
      <c r="CB143" s="10">
        <v>2</v>
      </c>
      <c r="CC143" s="10">
        <v>1</v>
      </c>
      <c r="CE143" s="6">
        <f t="shared" si="216"/>
        <v>30</v>
      </c>
      <c r="CF143" s="10">
        <v>22</v>
      </c>
      <c r="CG143" s="10">
        <v>8</v>
      </c>
    </row>
    <row r="144" spans="1:85" ht="14.45">
      <c r="B144" s="9" t="s">
        <v>31</v>
      </c>
      <c r="C144" s="21">
        <f t="shared" si="183"/>
        <v>22221</v>
      </c>
      <c r="D144" s="6">
        <v>11076</v>
      </c>
      <c r="E144" s="6">
        <v>11145</v>
      </c>
      <c r="F144" s="24">
        <f t="shared" si="187"/>
        <v>3.1786482996125701E-2</v>
      </c>
      <c r="G144" s="25">
        <f t="shared" si="188"/>
        <v>-3.1984502798105899E-2</v>
      </c>
      <c r="H144" s="36"/>
      <c r="I144" s="28">
        <f t="shared" si="189"/>
        <v>1322</v>
      </c>
      <c r="J144" s="6">
        <f t="shared" si="190"/>
        <v>655</v>
      </c>
      <c r="K144" s="6">
        <f t="shared" si="191"/>
        <v>667</v>
      </c>
      <c r="L144" s="30">
        <f t="shared" si="192"/>
        <v>3.2062264428018995E-2</v>
      </c>
      <c r="M144" s="31">
        <f t="shared" si="193"/>
        <v>-3.264966469234911E-2</v>
      </c>
      <c r="N144" s="36"/>
      <c r="O144" s="28">
        <f t="shared" si="194"/>
        <v>318</v>
      </c>
      <c r="P144" s="6">
        <f t="shared" si="195"/>
        <v>190</v>
      </c>
      <c r="Q144" s="6">
        <f t="shared" si="196"/>
        <v>128</v>
      </c>
      <c r="R144" s="30">
        <f t="shared" si="197"/>
        <v>4.4800754539023817E-2</v>
      </c>
      <c r="S144" s="31">
        <f t="shared" si="198"/>
        <v>-3.0181560952605518E-2</v>
      </c>
      <c r="T144" s="30"/>
      <c r="U144" s="28">
        <f t="shared" si="199"/>
        <v>85</v>
      </c>
      <c r="V144" s="28">
        <f t="shared" si="185"/>
        <v>46</v>
      </c>
      <c r="W144" s="28">
        <f t="shared" si="186"/>
        <v>39</v>
      </c>
      <c r="X144" s="30">
        <f t="shared" si="200"/>
        <v>4.2632066728452274E-2</v>
      </c>
      <c r="Y144" s="31">
        <f t="shared" si="201"/>
        <v>-3.614457831325301E-2</v>
      </c>
      <c r="Z144" s="30"/>
      <c r="AA144" s="6">
        <f t="shared" si="202"/>
        <v>81</v>
      </c>
      <c r="AB144" s="6">
        <v>38</v>
      </c>
      <c r="AC144" s="6">
        <v>43</v>
      </c>
      <c r="AD144" s="12"/>
      <c r="AE144" s="37">
        <f t="shared" si="203"/>
        <v>43</v>
      </c>
      <c r="AF144" s="10">
        <v>23</v>
      </c>
      <c r="AG144" s="10">
        <v>20</v>
      </c>
      <c r="AH144" s="12"/>
      <c r="AI144" s="6">
        <f t="shared" si="204"/>
        <v>17</v>
      </c>
      <c r="AJ144" s="10">
        <v>9</v>
      </c>
      <c r="AK144" s="10">
        <v>8</v>
      </c>
      <c r="AM144" s="6">
        <f t="shared" si="205"/>
        <v>714</v>
      </c>
      <c r="AN144" s="6">
        <v>345</v>
      </c>
      <c r="AO144" s="6">
        <v>369</v>
      </c>
      <c r="AQ144" s="6">
        <f t="shared" si="206"/>
        <v>467</v>
      </c>
      <c r="AR144" s="6">
        <v>240</v>
      </c>
      <c r="AS144" s="6">
        <v>227</v>
      </c>
      <c r="AT144" s="6"/>
      <c r="AU144" s="6">
        <f t="shared" si="207"/>
        <v>252</v>
      </c>
      <c r="AV144" s="10">
        <v>158</v>
      </c>
      <c r="AW144" s="10">
        <v>94</v>
      </c>
      <c r="AY144" s="6">
        <f t="shared" si="208"/>
        <v>35</v>
      </c>
      <c r="AZ144" s="6">
        <v>15</v>
      </c>
      <c r="BA144" s="6">
        <v>20</v>
      </c>
      <c r="BC144" s="6">
        <f t="shared" si="209"/>
        <v>6</v>
      </c>
      <c r="BD144" s="10">
        <v>2</v>
      </c>
      <c r="BE144" s="10">
        <v>4</v>
      </c>
      <c r="BG144" s="6">
        <f t="shared" si="210"/>
        <v>65</v>
      </c>
      <c r="BH144" s="6">
        <v>37</v>
      </c>
      <c r="BI144" s="6">
        <v>28</v>
      </c>
      <c r="BK144" s="6">
        <f t="shared" si="211"/>
        <v>11</v>
      </c>
      <c r="BL144" s="10">
        <v>5</v>
      </c>
      <c r="BM144" s="10">
        <v>6</v>
      </c>
      <c r="BO144" s="6">
        <f t="shared" si="212"/>
        <v>16</v>
      </c>
      <c r="BP144" s="10">
        <v>8</v>
      </c>
      <c r="BQ144" s="10">
        <v>8</v>
      </c>
      <c r="BS144" s="6">
        <f t="shared" si="213"/>
        <v>13</v>
      </c>
      <c r="BT144" s="10">
        <v>9</v>
      </c>
      <c r="BU144" s="10">
        <v>4</v>
      </c>
      <c r="BW144" s="6">
        <f t="shared" si="214"/>
        <v>0</v>
      </c>
      <c r="BX144" s="6">
        <v>0</v>
      </c>
      <c r="BY144" s="6">
        <v>0</v>
      </c>
      <c r="CA144" s="6">
        <f t="shared" si="215"/>
        <v>7</v>
      </c>
      <c r="CB144" s="10">
        <v>4</v>
      </c>
      <c r="CC144" s="10">
        <v>3</v>
      </c>
      <c r="CE144" s="6">
        <f t="shared" si="216"/>
        <v>38</v>
      </c>
      <c r="CF144" s="10">
        <v>20</v>
      </c>
      <c r="CG144" s="10">
        <v>18</v>
      </c>
    </row>
    <row r="145" spans="1:85" ht="14.45">
      <c r="B145" s="9" t="s">
        <v>32</v>
      </c>
      <c r="C145" s="21">
        <f t="shared" si="183"/>
        <v>21532</v>
      </c>
      <c r="D145" s="6">
        <v>10852</v>
      </c>
      <c r="E145" s="6">
        <v>10680</v>
      </c>
      <c r="F145" s="24">
        <f t="shared" si="187"/>
        <v>3.1143636102740707E-2</v>
      </c>
      <c r="G145" s="25">
        <f t="shared" si="188"/>
        <v>-3.065002152389152E-2</v>
      </c>
      <c r="H145" s="36"/>
      <c r="I145" s="28">
        <f t="shared" si="189"/>
        <v>1262</v>
      </c>
      <c r="J145" s="6">
        <f t="shared" si="190"/>
        <v>621</v>
      </c>
      <c r="K145" s="6">
        <f t="shared" si="191"/>
        <v>641</v>
      </c>
      <c r="L145" s="30">
        <f t="shared" si="192"/>
        <v>3.0397963679083654E-2</v>
      </c>
      <c r="M145" s="31">
        <f t="shared" si="193"/>
        <v>-3.1376964119633852E-2</v>
      </c>
      <c r="N145" s="36"/>
      <c r="O145" s="28">
        <f t="shared" si="194"/>
        <v>335</v>
      </c>
      <c r="P145" s="6">
        <f t="shared" si="195"/>
        <v>190</v>
      </c>
      <c r="Q145" s="6">
        <f t="shared" si="196"/>
        <v>145</v>
      </c>
      <c r="R145" s="30">
        <f t="shared" si="197"/>
        <v>4.4800754539023817E-2</v>
      </c>
      <c r="S145" s="31">
        <f t="shared" si="198"/>
        <v>-3.4190049516623439E-2</v>
      </c>
      <c r="T145" s="30"/>
      <c r="U145" s="28">
        <f t="shared" si="199"/>
        <v>76</v>
      </c>
      <c r="V145" s="28">
        <f t="shared" si="185"/>
        <v>46</v>
      </c>
      <c r="W145" s="28">
        <f t="shared" si="186"/>
        <v>30</v>
      </c>
      <c r="X145" s="30">
        <f t="shared" si="200"/>
        <v>4.2632066728452274E-2</v>
      </c>
      <c r="Y145" s="31">
        <f t="shared" si="201"/>
        <v>-2.7803521779425393E-2</v>
      </c>
      <c r="Z145" s="30"/>
      <c r="AA145" s="6">
        <f t="shared" si="202"/>
        <v>78</v>
      </c>
      <c r="AB145" s="6">
        <v>39</v>
      </c>
      <c r="AC145" s="6">
        <v>39</v>
      </c>
      <c r="AD145" s="12"/>
      <c r="AE145" s="37">
        <f t="shared" si="203"/>
        <v>34</v>
      </c>
      <c r="AF145" s="10">
        <v>23</v>
      </c>
      <c r="AG145" s="10">
        <v>11</v>
      </c>
      <c r="AH145" s="12"/>
      <c r="AI145" s="6">
        <f t="shared" si="204"/>
        <v>19</v>
      </c>
      <c r="AJ145" s="10">
        <v>9</v>
      </c>
      <c r="AK145" s="10">
        <v>10</v>
      </c>
      <c r="AM145" s="6">
        <f t="shared" si="205"/>
        <v>686</v>
      </c>
      <c r="AN145" s="6">
        <v>340</v>
      </c>
      <c r="AO145" s="6">
        <v>346</v>
      </c>
      <c r="AQ145" s="6">
        <f t="shared" si="206"/>
        <v>445</v>
      </c>
      <c r="AR145" s="6">
        <v>210</v>
      </c>
      <c r="AS145" s="6">
        <v>235</v>
      </c>
      <c r="AT145" s="6"/>
      <c r="AU145" s="6">
        <f t="shared" si="207"/>
        <v>237</v>
      </c>
      <c r="AV145" s="10">
        <v>149</v>
      </c>
      <c r="AW145" s="10">
        <v>88</v>
      </c>
      <c r="AY145" s="6">
        <f t="shared" si="208"/>
        <v>46</v>
      </c>
      <c r="AZ145" s="6">
        <v>20</v>
      </c>
      <c r="BA145" s="6">
        <v>26</v>
      </c>
      <c r="BC145" s="6">
        <f t="shared" si="209"/>
        <v>6</v>
      </c>
      <c r="BD145" s="10">
        <v>3</v>
      </c>
      <c r="BE145" s="10">
        <v>3</v>
      </c>
      <c r="BG145" s="6">
        <f t="shared" si="210"/>
        <v>86</v>
      </c>
      <c r="BH145" s="6">
        <v>41</v>
      </c>
      <c r="BI145" s="6">
        <v>45</v>
      </c>
      <c r="BK145" s="6">
        <f t="shared" si="211"/>
        <v>11</v>
      </c>
      <c r="BL145" s="10">
        <v>8</v>
      </c>
      <c r="BM145" s="10">
        <v>3</v>
      </c>
      <c r="BO145" s="6">
        <f t="shared" si="212"/>
        <v>20</v>
      </c>
      <c r="BP145" s="10">
        <v>11</v>
      </c>
      <c r="BQ145" s="10">
        <v>9</v>
      </c>
      <c r="BS145" s="6">
        <f t="shared" si="213"/>
        <v>8</v>
      </c>
      <c r="BT145" s="10">
        <v>3</v>
      </c>
      <c r="BU145" s="10">
        <v>5</v>
      </c>
      <c r="BW145" s="6">
        <f t="shared" si="214"/>
        <v>1</v>
      </c>
      <c r="BX145" s="6">
        <v>1</v>
      </c>
      <c r="BY145" s="6">
        <v>0</v>
      </c>
      <c r="CA145" s="6">
        <f t="shared" si="215"/>
        <v>3</v>
      </c>
      <c r="CB145" s="10">
        <v>2</v>
      </c>
      <c r="CC145" s="10">
        <v>1</v>
      </c>
      <c r="CE145" s="6">
        <f t="shared" si="216"/>
        <v>33</v>
      </c>
      <c r="CF145" s="10">
        <v>21</v>
      </c>
      <c r="CG145" s="10">
        <v>12</v>
      </c>
    </row>
    <row r="146" spans="1:85" ht="14.45">
      <c r="B146" s="9" t="s">
        <v>33</v>
      </c>
      <c r="C146" s="21">
        <f t="shared" si="183"/>
        <v>19351</v>
      </c>
      <c r="D146" s="6">
        <v>9769</v>
      </c>
      <c r="E146" s="6">
        <v>9582</v>
      </c>
      <c r="F146" s="24">
        <f t="shared" si="187"/>
        <v>2.8035586167312384E-2</v>
      </c>
      <c r="G146" s="25">
        <f t="shared" si="188"/>
        <v>-2.7498923805424021E-2</v>
      </c>
      <c r="H146" s="36"/>
      <c r="I146" s="28">
        <f t="shared" si="189"/>
        <v>1147</v>
      </c>
      <c r="J146" s="6">
        <f t="shared" si="190"/>
        <v>590</v>
      </c>
      <c r="K146" s="6">
        <f t="shared" si="191"/>
        <v>557</v>
      </c>
      <c r="L146" s="30">
        <f t="shared" si="192"/>
        <v>2.8880512996230848E-2</v>
      </c>
      <c r="M146" s="31">
        <f t="shared" si="193"/>
        <v>-2.7265162269323021E-2</v>
      </c>
      <c r="N146" s="36"/>
      <c r="O146" s="28">
        <f t="shared" si="194"/>
        <v>269</v>
      </c>
      <c r="P146" s="6">
        <f t="shared" si="195"/>
        <v>162</v>
      </c>
      <c r="Q146" s="6">
        <f t="shared" si="196"/>
        <v>107</v>
      </c>
      <c r="R146" s="30">
        <f t="shared" si="197"/>
        <v>3.8198538080641359E-2</v>
      </c>
      <c r="S146" s="31">
        <f t="shared" si="198"/>
        <v>-2.5229898608818673E-2</v>
      </c>
      <c r="T146" s="30"/>
      <c r="U146" s="28">
        <f t="shared" si="199"/>
        <v>71</v>
      </c>
      <c r="V146" s="28">
        <f t="shared" si="185"/>
        <v>37</v>
      </c>
      <c r="W146" s="28">
        <f t="shared" si="186"/>
        <v>34</v>
      </c>
      <c r="X146" s="30">
        <f t="shared" si="200"/>
        <v>3.4291010194624653E-2</v>
      </c>
      <c r="Y146" s="31">
        <f t="shared" si="201"/>
        <v>-3.1510658016682111E-2</v>
      </c>
      <c r="Z146" s="30"/>
      <c r="AA146" s="6">
        <f t="shared" si="202"/>
        <v>71</v>
      </c>
      <c r="AB146" s="6">
        <v>42</v>
      </c>
      <c r="AC146" s="6">
        <v>29</v>
      </c>
      <c r="AD146" s="12"/>
      <c r="AE146" s="37">
        <f t="shared" si="203"/>
        <v>22</v>
      </c>
      <c r="AF146" s="10">
        <v>12</v>
      </c>
      <c r="AG146" s="10">
        <v>10</v>
      </c>
      <c r="AH146" s="12"/>
      <c r="AI146" s="6">
        <f t="shared" si="204"/>
        <v>18</v>
      </c>
      <c r="AJ146" s="10">
        <v>10</v>
      </c>
      <c r="AK146" s="10">
        <v>8</v>
      </c>
      <c r="AM146" s="6">
        <f t="shared" si="205"/>
        <v>628</v>
      </c>
      <c r="AN146" s="6">
        <v>322</v>
      </c>
      <c r="AO146" s="6">
        <v>306</v>
      </c>
      <c r="AQ146" s="6">
        <f t="shared" si="206"/>
        <v>408</v>
      </c>
      <c r="AR146" s="6">
        <v>204</v>
      </c>
      <c r="AS146" s="6">
        <v>204</v>
      </c>
      <c r="AT146" s="6"/>
      <c r="AU146" s="6">
        <f t="shared" si="207"/>
        <v>206</v>
      </c>
      <c r="AV146" s="10">
        <v>119</v>
      </c>
      <c r="AW146" s="10">
        <v>87</v>
      </c>
      <c r="AY146" s="6">
        <f t="shared" si="208"/>
        <v>24</v>
      </c>
      <c r="AZ146" s="6">
        <v>17</v>
      </c>
      <c r="BA146" s="6">
        <v>7</v>
      </c>
      <c r="BC146" s="6">
        <f t="shared" si="209"/>
        <v>4</v>
      </c>
      <c r="BD146" s="10">
        <v>2</v>
      </c>
      <c r="BE146" s="10">
        <v>2</v>
      </c>
      <c r="BG146" s="6">
        <f t="shared" si="210"/>
        <v>68</v>
      </c>
      <c r="BH146" s="6">
        <v>42</v>
      </c>
      <c r="BI146" s="6">
        <v>26</v>
      </c>
      <c r="BK146" s="6">
        <f t="shared" si="211"/>
        <v>7</v>
      </c>
      <c r="BL146" s="10">
        <v>3</v>
      </c>
      <c r="BM146" s="10">
        <v>4</v>
      </c>
      <c r="BO146" s="6">
        <f t="shared" si="212"/>
        <v>19</v>
      </c>
      <c r="BP146" s="10">
        <v>12</v>
      </c>
      <c r="BQ146" s="10">
        <v>7</v>
      </c>
      <c r="BS146" s="6">
        <f t="shared" si="213"/>
        <v>7</v>
      </c>
      <c r="BT146" s="10">
        <v>3</v>
      </c>
      <c r="BU146" s="10">
        <v>4</v>
      </c>
      <c r="BW146" s="6">
        <f t="shared" si="214"/>
        <v>0</v>
      </c>
      <c r="BX146" s="6">
        <v>0</v>
      </c>
      <c r="BY146" s="6">
        <v>0</v>
      </c>
      <c r="CA146" s="6">
        <f t="shared" si="215"/>
        <v>11</v>
      </c>
      <c r="CB146" s="10">
        <v>6</v>
      </c>
      <c r="CC146" s="10">
        <v>5</v>
      </c>
      <c r="CE146" s="6">
        <f t="shared" si="216"/>
        <v>27</v>
      </c>
      <c r="CF146" s="10">
        <v>13</v>
      </c>
      <c r="CG146" s="10">
        <v>14</v>
      </c>
    </row>
    <row r="147" spans="1:85" ht="14.45">
      <c r="B147" s="9" t="s">
        <v>34</v>
      </c>
      <c r="C147" s="21">
        <f t="shared" si="183"/>
        <v>16027</v>
      </c>
      <c r="D147" s="6">
        <v>8081</v>
      </c>
      <c r="E147" s="6">
        <v>7946</v>
      </c>
      <c r="F147" s="24">
        <f t="shared" si="187"/>
        <v>2.3191275649304059E-2</v>
      </c>
      <c r="G147" s="25">
        <f t="shared" si="188"/>
        <v>-2.2803845601951499E-2</v>
      </c>
      <c r="H147" s="36"/>
      <c r="I147" s="28">
        <f t="shared" si="189"/>
        <v>996</v>
      </c>
      <c r="J147" s="6">
        <f t="shared" si="190"/>
        <v>482</v>
      </c>
      <c r="K147" s="6">
        <f t="shared" si="191"/>
        <v>514</v>
      </c>
      <c r="L147" s="30">
        <f t="shared" si="192"/>
        <v>2.3593910617259777E-2</v>
      </c>
      <c r="M147" s="31">
        <f t="shared" si="193"/>
        <v>-2.5160311322140094E-2</v>
      </c>
      <c r="N147" s="36"/>
      <c r="O147" s="28">
        <f t="shared" si="194"/>
        <v>204</v>
      </c>
      <c r="P147" s="6">
        <f t="shared" si="195"/>
        <v>103</v>
      </c>
      <c r="Q147" s="6">
        <f t="shared" si="196"/>
        <v>101</v>
      </c>
      <c r="R147" s="30">
        <f t="shared" si="197"/>
        <v>2.4286724829049752E-2</v>
      </c>
      <c r="S147" s="31">
        <f t="shared" si="198"/>
        <v>-2.3815137939165291E-2</v>
      </c>
      <c r="T147" s="30"/>
      <c r="U147" s="28">
        <f t="shared" si="199"/>
        <v>56</v>
      </c>
      <c r="V147" s="28">
        <f t="shared" si="185"/>
        <v>30</v>
      </c>
      <c r="W147" s="28">
        <f t="shared" si="186"/>
        <v>26</v>
      </c>
      <c r="X147" s="30">
        <f t="shared" si="200"/>
        <v>2.7803521779425393E-2</v>
      </c>
      <c r="Y147" s="31">
        <f t="shared" si="201"/>
        <v>-2.4096385542168676E-2</v>
      </c>
      <c r="Z147" s="30"/>
      <c r="AA147" s="6">
        <f t="shared" si="202"/>
        <v>55</v>
      </c>
      <c r="AB147" s="6">
        <v>25</v>
      </c>
      <c r="AC147" s="6">
        <v>30</v>
      </c>
      <c r="AD147" s="12"/>
      <c r="AE147" s="37">
        <f t="shared" si="203"/>
        <v>20</v>
      </c>
      <c r="AF147" s="10">
        <v>9</v>
      </c>
      <c r="AG147" s="10">
        <v>11</v>
      </c>
      <c r="AH147" s="12"/>
      <c r="AI147" s="6">
        <f t="shared" si="204"/>
        <v>24</v>
      </c>
      <c r="AJ147" s="10">
        <v>7</v>
      </c>
      <c r="AK147" s="10">
        <v>17</v>
      </c>
      <c r="AM147" s="6">
        <f t="shared" si="205"/>
        <v>581</v>
      </c>
      <c r="AN147" s="6">
        <v>289</v>
      </c>
      <c r="AO147" s="6">
        <v>292</v>
      </c>
      <c r="AQ147" s="6">
        <f t="shared" si="206"/>
        <v>316</v>
      </c>
      <c r="AR147" s="6">
        <v>152</v>
      </c>
      <c r="AS147" s="6">
        <v>164</v>
      </c>
      <c r="AT147" s="6"/>
      <c r="AU147" s="6">
        <f t="shared" si="207"/>
        <v>155</v>
      </c>
      <c r="AV147" s="10">
        <v>80</v>
      </c>
      <c r="AW147" s="10">
        <v>75</v>
      </c>
      <c r="AY147" s="6">
        <f t="shared" si="208"/>
        <v>27</v>
      </c>
      <c r="AZ147" s="6">
        <v>13</v>
      </c>
      <c r="BA147" s="6">
        <v>14</v>
      </c>
      <c r="BC147" s="6">
        <f t="shared" si="209"/>
        <v>7</v>
      </c>
      <c r="BD147" s="10">
        <v>3</v>
      </c>
      <c r="BE147" s="10">
        <v>4</v>
      </c>
      <c r="BG147" s="6">
        <f t="shared" si="210"/>
        <v>50</v>
      </c>
      <c r="BH147" s="6">
        <v>26</v>
      </c>
      <c r="BI147" s="6">
        <v>24</v>
      </c>
      <c r="BK147" s="6">
        <f t="shared" si="211"/>
        <v>6</v>
      </c>
      <c r="BL147" s="10">
        <v>3</v>
      </c>
      <c r="BM147" s="10">
        <v>3</v>
      </c>
      <c r="BO147" s="6">
        <f t="shared" si="212"/>
        <v>15</v>
      </c>
      <c r="BP147" s="10">
        <v>10</v>
      </c>
      <c r="BQ147" s="10">
        <v>5</v>
      </c>
      <c r="BS147" s="6">
        <f t="shared" si="213"/>
        <v>13</v>
      </c>
      <c r="BT147" s="10">
        <v>6</v>
      </c>
      <c r="BU147" s="10">
        <v>7</v>
      </c>
      <c r="BW147" s="6">
        <f t="shared" si="214"/>
        <v>1</v>
      </c>
      <c r="BX147" s="6">
        <v>0</v>
      </c>
      <c r="BY147" s="6">
        <v>1</v>
      </c>
      <c r="CA147" s="6">
        <f t="shared" si="215"/>
        <v>5</v>
      </c>
      <c r="CB147" s="10">
        <v>2</v>
      </c>
      <c r="CC147" s="10">
        <v>3</v>
      </c>
      <c r="CE147" s="6">
        <f t="shared" si="216"/>
        <v>16</v>
      </c>
      <c r="CF147" s="10">
        <v>9</v>
      </c>
      <c r="CG147" s="10">
        <v>7</v>
      </c>
    </row>
    <row r="148" spans="1:85" ht="14.45">
      <c r="B148" s="9" t="s">
        <v>35</v>
      </c>
      <c r="C148" s="21">
        <f t="shared" si="183"/>
        <v>12366</v>
      </c>
      <c r="D148" s="6">
        <v>6170</v>
      </c>
      <c r="E148" s="6">
        <v>6196</v>
      </c>
      <c r="F148" s="24">
        <f t="shared" si="187"/>
        <v>1.7706988090113358E-2</v>
      </c>
      <c r="G148" s="25">
        <f t="shared" si="188"/>
        <v>-1.7781604247381261E-2</v>
      </c>
      <c r="H148" s="36"/>
      <c r="I148" s="28">
        <f t="shared" si="189"/>
        <v>766</v>
      </c>
      <c r="J148" s="6">
        <f t="shared" si="190"/>
        <v>370</v>
      </c>
      <c r="K148" s="6">
        <f t="shared" si="191"/>
        <v>396</v>
      </c>
      <c r="L148" s="30">
        <f t="shared" si="192"/>
        <v>1.8111508150178666E-2</v>
      </c>
      <c r="M148" s="31">
        <f t="shared" si="193"/>
        <v>-1.9384208722893925E-2</v>
      </c>
      <c r="N148" s="36"/>
      <c r="O148" s="28">
        <f t="shared" si="194"/>
        <v>164</v>
      </c>
      <c r="P148" s="6">
        <f t="shared" si="195"/>
        <v>87</v>
      </c>
      <c r="Q148" s="6">
        <f t="shared" si="196"/>
        <v>77</v>
      </c>
      <c r="R148" s="30">
        <f t="shared" si="197"/>
        <v>2.0514029709974062E-2</v>
      </c>
      <c r="S148" s="31">
        <f t="shared" si="198"/>
        <v>-1.8156095260551758E-2</v>
      </c>
      <c r="T148" s="30"/>
      <c r="U148" s="28">
        <f t="shared" si="199"/>
        <v>52</v>
      </c>
      <c r="V148" s="28">
        <f t="shared" si="185"/>
        <v>34</v>
      </c>
      <c r="W148" s="28">
        <f t="shared" si="186"/>
        <v>18</v>
      </c>
      <c r="X148" s="30">
        <f t="shared" si="200"/>
        <v>3.1510658016682111E-2</v>
      </c>
      <c r="Y148" s="31">
        <f t="shared" si="201"/>
        <v>-1.6682113067655237E-2</v>
      </c>
      <c r="Z148" s="30"/>
      <c r="AA148" s="6">
        <f t="shared" si="202"/>
        <v>36</v>
      </c>
      <c r="AB148" s="6">
        <v>22</v>
      </c>
      <c r="AC148" s="6">
        <v>14</v>
      </c>
      <c r="AD148" s="12"/>
      <c r="AE148" s="37">
        <f t="shared" si="203"/>
        <v>14</v>
      </c>
      <c r="AF148" s="10">
        <v>7</v>
      </c>
      <c r="AG148" s="10">
        <v>7</v>
      </c>
      <c r="AH148" s="12"/>
      <c r="AI148" s="6">
        <f t="shared" si="204"/>
        <v>23</v>
      </c>
      <c r="AJ148" s="10">
        <v>13</v>
      </c>
      <c r="AK148" s="10">
        <v>10</v>
      </c>
      <c r="AM148" s="6">
        <f t="shared" si="205"/>
        <v>485</v>
      </c>
      <c r="AN148" s="6">
        <v>228</v>
      </c>
      <c r="AO148" s="6">
        <v>257</v>
      </c>
      <c r="AQ148" s="6">
        <f t="shared" si="206"/>
        <v>208</v>
      </c>
      <c r="AR148" s="6">
        <v>100</v>
      </c>
      <c r="AS148" s="6">
        <v>108</v>
      </c>
      <c r="AT148" s="6"/>
      <c r="AU148" s="6">
        <f t="shared" si="207"/>
        <v>135</v>
      </c>
      <c r="AV148" s="10">
        <v>70</v>
      </c>
      <c r="AW148" s="10">
        <v>65</v>
      </c>
      <c r="AY148" s="6">
        <f t="shared" si="208"/>
        <v>12</v>
      </c>
      <c r="AZ148" s="6">
        <v>9</v>
      </c>
      <c r="BA148" s="6">
        <v>3</v>
      </c>
      <c r="BC148" s="6">
        <f t="shared" si="209"/>
        <v>9</v>
      </c>
      <c r="BD148" s="10">
        <v>5</v>
      </c>
      <c r="BE148" s="10">
        <v>4</v>
      </c>
      <c r="BG148" s="6">
        <f t="shared" si="210"/>
        <v>36</v>
      </c>
      <c r="BH148" s="6">
        <v>22</v>
      </c>
      <c r="BI148" s="6">
        <v>14</v>
      </c>
      <c r="BK148" s="6">
        <f t="shared" si="211"/>
        <v>3</v>
      </c>
      <c r="BL148" s="10">
        <v>2</v>
      </c>
      <c r="BM148" s="10">
        <v>1</v>
      </c>
      <c r="BO148" s="6">
        <f t="shared" si="212"/>
        <v>3</v>
      </c>
      <c r="BP148" s="10">
        <v>1</v>
      </c>
      <c r="BQ148" s="10">
        <v>2</v>
      </c>
      <c r="BS148" s="6">
        <f t="shared" si="213"/>
        <v>20</v>
      </c>
      <c r="BT148" s="10">
        <v>14</v>
      </c>
      <c r="BU148" s="10">
        <v>6</v>
      </c>
      <c r="BW148" s="6">
        <f t="shared" si="214"/>
        <v>2</v>
      </c>
      <c r="BX148" s="6">
        <v>2</v>
      </c>
      <c r="BY148" s="6">
        <v>0</v>
      </c>
      <c r="CA148" s="6">
        <f t="shared" si="215"/>
        <v>5</v>
      </c>
      <c r="CB148" s="10">
        <v>3</v>
      </c>
      <c r="CC148" s="10">
        <v>2</v>
      </c>
      <c r="CE148" s="6">
        <f t="shared" si="216"/>
        <v>19</v>
      </c>
      <c r="CF148" s="10">
        <v>12</v>
      </c>
      <c r="CG148" s="10">
        <v>7</v>
      </c>
    </row>
    <row r="149" spans="1:85" ht="14.45">
      <c r="B149" s="9" t="s">
        <v>36</v>
      </c>
      <c r="C149" s="21">
        <f t="shared" si="183"/>
        <v>8209</v>
      </c>
      <c r="D149" s="6">
        <v>3914</v>
      </c>
      <c r="E149" s="6">
        <v>4295</v>
      </c>
      <c r="F149" s="24">
        <f t="shared" si="187"/>
        <v>1.1232601521021667E-2</v>
      </c>
      <c r="G149" s="25">
        <f t="shared" si="188"/>
        <v>-1.2326015210216673E-2</v>
      </c>
      <c r="H149" s="36"/>
      <c r="I149" s="28">
        <f t="shared" si="189"/>
        <v>492</v>
      </c>
      <c r="J149" s="6">
        <f t="shared" si="190"/>
        <v>243</v>
      </c>
      <c r="K149" s="6">
        <f t="shared" si="191"/>
        <v>249</v>
      </c>
      <c r="L149" s="30">
        <f t="shared" si="192"/>
        <v>1.1894855352684908E-2</v>
      </c>
      <c r="M149" s="31">
        <f t="shared" si="193"/>
        <v>-1.2188555484849968E-2</v>
      </c>
      <c r="N149" s="36"/>
      <c r="O149" s="28">
        <f t="shared" si="194"/>
        <v>114</v>
      </c>
      <c r="P149" s="6">
        <f t="shared" si="195"/>
        <v>60</v>
      </c>
      <c r="Q149" s="6">
        <f t="shared" si="196"/>
        <v>54</v>
      </c>
      <c r="R149" s="30">
        <f t="shared" si="197"/>
        <v>1.4147606696533836E-2</v>
      </c>
      <c r="S149" s="31">
        <f t="shared" si="198"/>
        <v>-1.2732846026880454E-2</v>
      </c>
      <c r="T149" s="30"/>
      <c r="U149" s="28">
        <f t="shared" si="199"/>
        <v>42</v>
      </c>
      <c r="V149" s="28">
        <f t="shared" si="185"/>
        <v>23</v>
      </c>
      <c r="W149" s="28">
        <f t="shared" si="186"/>
        <v>19</v>
      </c>
      <c r="X149" s="30">
        <f t="shared" si="200"/>
        <v>2.1316033364226137E-2</v>
      </c>
      <c r="Y149" s="31">
        <f t="shared" si="201"/>
        <v>-1.7608897126969416E-2</v>
      </c>
      <c r="Z149" s="30"/>
      <c r="AA149" s="6">
        <f t="shared" si="202"/>
        <v>16</v>
      </c>
      <c r="AB149" s="6">
        <v>6</v>
      </c>
      <c r="AC149" s="6">
        <v>10</v>
      </c>
      <c r="AD149" s="12"/>
      <c r="AE149" s="37">
        <f t="shared" si="203"/>
        <v>8</v>
      </c>
      <c r="AF149" s="10">
        <v>7</v>
      </c>
      <c r="AG149" s="10">
        <v>1</v>
      </c>
      <c r="AH149" s="12"/>
      <c r="AI149" s="6">
        <f t="shared" si="204"/>
        <v>13</v>
      </c>
      <c r="AJ149" s="10">
        <v>8</v>
      </c>
      <c r="AK149" s="10">
        <v>5</v>
      </c>
      <c r="AM149" s="6">
        <f t="shared" si="205"/>
        <v>304</v>
      </c>
      <c r="AN149" s="6">
        <v>151</v>
      </c>
      <c r="AO149" s="6">
        <v>153</v>
      </c>
      <c r="AQ149" s="6">
        <f t="shared" si="206"/>
        <v>151</v>
      </c>
      <c r="AR149" s="6">
        <v>71</v>
      </c>
      <c r="AS149" s="6">
        <v>80</v>
      </c>
      <c r="AT149" s="6"/>
      <c r="AU149" s="6">
        <f t="shared" si="207"/>
        <v>83</v>
      </c>
      <c r="AV149" s="10">
        <v>44</v>
      </c>
      <c r="AW149" s="10">
        <v>39</v>
      </c>
      <c r="AY149" s="6">
        <f t="shared" si="208"/>
        <v>5</v>
      </c>
      <c r="AZ149" s="6">
        <v>3</v>
      </c>
      <c r="BA149" s="6">
        <v>2</v>
      </c>
      <c r="BC149" s="6">
        <f t="shared" si="209"/>
        <v>1</v>
      </c>
      <c r="BD149" s="10">
        <v>0</v>
      </c>
      <c r="BE149" s="10">
        <v>1</v>
      </c>
      <c r="BG149" s="6">
        <f t="shared" si="210"/>
        <v>44</v>
      </c>
      <c r="BH149" s="6">
        <v>24</v>
      </c>
      <c r="BI149" s="6">
        <v>20</v>
      </c>
      <c r="BK149" s="6">
        <f t="shared" si="211"/>
        <v>3</v>
      </c>
      <c r="BL149" s="10">
        <v>2</v>
      </c>
      <c r="BM149" s="10">
        <v>1</v>
      </c>
      <c r="BO149" s="6">
        <f t="shared" si="212"/>
        <v>6</v>
      </c>
      <c r="BP149" s="10">
        <v>3</v>
      </c>
      <c r="BQ149" s="10">
        <v>3</v>
      </c>
      <c r="BS149" s="6">
        <f t="shared" si="213"/>
        <v>10</v>
      </c>
      <c r="BT149" s="10">
        <v>6</v>
      </c>
      <c r="BU149" s="10">
        <v>4</v>
      </c>
      <c r="BW149" s="6">
        <f t="shared" si="214"/>
        <v>0</v>
      </c>
      <c r="BX149" s="6">
        <v>0</v>
      </c>
      <c r="BY149" s="6">
        <v>0</v>
      </c>
      <c r="CA149" s="6">
        <f t="shared" si="215"/>
        <v>3</v>
      </c>
      <c r="CB149" s="10">
        <v>0</v>
      </c>
      <c r="CC149" s="10">
        <v>3</v>
      </c>
      <c r="CE149" s="6">
        <f t="shared" si="216"/>
        <v>20</v>
      </c>
      <c r="CF149" s="10">
        <v>12</v>
      </c>
      <c r="CG149" s="10">
        <v>8</v>
      </c>
    </row>
    <row r="150" spans="1:85" ht="14.45">
      <c r="B150" s="9" t="s">
        <v>37</v>
      </c>
      <c r="C150" s="21">
        <f t="shared" si="183"/>
        <v>6086</v>
      </c>
      <c r="D150" s="6">
        <v>2740</v>
      </c>
      <c r="E150" s="6">
        <v>3346</v>
      </c>
      <c r="F150" s="24">
        <f t="shared" si="187"/>
        <v>7.8633950351556896E-3</v>
      </c>
      <c r="G150" s="25">
        <f t="shared" si="188"/>
        <v>-9.602525469938299E-3</v>
      </c>
      <c r="H150" s="36"/>
      <c r="I150" s="28">
        <f t="shared" si="189"/>
        <v>373</v>
      </c>
      <c r="J150" s="6">
        <f t="shared" si="190"/>
        <v>171</v>
      </c>
      <c r="K150" s="6">
        <f t="shared" si="191"/>
        <v>202</v>
      </c>
      <c r="L150" s="30">
        <f t="shared" si="192"/>
        <v>8.3704537667041948E-3</v>
      </c>
      <c r="M150" s="31">
        <f t="shared" si="193"/>
        <v>-9.8879044495570022E-3</v>
      </c>
      <c r="N150" s="36"/>
      <c r="O150" s="28">
        <f t="shared" si="194"/>
        <v>98</v>
      </c>
      <c r="P150" s="6">
        <f t="shared" si="195"/>
        <v>53</v>
      </c>
      <c r="Q150" s="6">
        <f t="shared" si="196"/>
        <v>45</v>
      </c>
      <c r="R150" s="30">
        <f t="shared" si="197"/>
        <v>1.2497052581938221E-2</v>
      </c>
      <c r="S150" s="31">
        <f t="shared" si="198"/>
        <v>-1.0610705022400376E-2</v>
      </c>
      <c r="T150" s="30"/>
      <c r="U150" s="28">
        <f t="shared" si="199"/>
        <v>22</v>
      </c>
      <c r="V150" s="28">
        <f t="shared" si="185"/>
        <v>13</v>
      </c>
      <c r="W150" s="28">
        <f t="shared" si="186"/>
        <v>9</v>
      </c>
      <c r="X150" s="30">
        <f t="shared" si="200"/>
        <v>1.2048192771084338E-2</v>
      </c>
      <c r="Y150" s="31">
        <f t="shared" si="201"/>
        <v>-8.3410565338276187E-3</v>
      </c>
      <c r="Z150" s="30"/>
      <c r="AA150" s="6">
        <f t="shared" si="202"/>
        <v>25</v>
      </c>
      <c r="AB150" s="6">
        <v>12</v>
      </c>
      <c r="AC150" s="6">
        <v>13</v>
      </c>
      <c r="AD150" s="12"/>
      <c r="AE150" s="37">
        <f t="shared" si="203"/>
        <v>7</v>
      </c>
      <c r="AF150" s="10">
        <v>2</v>
      </c>
      <c r="AG150" s="10">
        <v>5</v>
      </c>
      <c r="AH150" s="12"/>
      <c r="AI150" s="6">
        <f t="shared" si="204"/>
        <v>8</v>
      </c>
      <c r="AJ150" s="10">
        <v>6</v>
      </c>
      <c r="AK150" s="10">
        <v>2</v>
      </c>
      <c r="AM150" s="6">
        <f t="shared" si="205"/>
        <v>218</v>
      </c>
      <c r="AN150" s="6">
        <v>98</v>
      </c>
      <c r="AO150" s="6">
        <v>120</v>
      </c>
      <c r="AQ150" s="6">
        <f t="shared" si="206"/>
        <v>115</v>
      </c>
      <c r="AR150" s="6">
        <v>53</v>
      </c>
      <c r="AS150" s="6">
        <v>62</v>
      </c>
      <c r="AT150" s="6"/>
      <c r="AU150" s="6">
        <f t="shared" si="207"/>
        <v>75</v>
      </c>
      <c r="AV150" s="10">
        <v>42</v>
      </c>
      <c r="AW150" s="10">
        <v>33</v>
      </c>
      <c r="AY150" s="6">
        <f t="shared" si="208"/>
        <v>7</v>
      </c>
      <c r="AZ150" s="6">
        <v>2</v>
      </c>
      <c r="BA150" s="6">
        <v>5</v>
      </c>
      <c r="BC150" s="6">
        <f t="shared" si="209"/>
        <v>3</v>
      </c>
      <c r="BD150" s="10">
        <v>1</v>
      </c>
      <c r="BE150" s="10">
        <v>2</v>
      </c>
      <c r="BG150" s="6">
        <f t="shared" si="210"/>
        <v>26</v>
      </c>
      <c r="BH150" s="6">
        <v>16</v>
      </c>
      <c r="BI150" s="6">
        <v>10</v>
      </c>
      <c r="BK150" s="6">
        <f t="shared" si="211"/>
        <v>0</v>
      </c>
      <c r="BL150" s="10">
        <v>0</v>
      </c>
      <c r="BM150" s="10">
        <v>0</v>
      </c>
      <c r="BO150" s="6">
        <f t="shared" si="212"/>
        <v>7</v>
      </c>
      <c r="BP150" s="10">
        <v>4</v>
      </c>
      <c r="BQ150" s="10">
        <v>3</v>
      </c>
      <c r="BS150" s="6">
        <f t="shared" si="213"/>
        <v>6</v>
      </c>
      <c r="BT150" s="10">
        <v>4</v>
      </c>
      <c r="BU150" s="10">
        <v>2</v>
      </c>
      <c r="BW150" s="6">
        <f t="shared" si="214"/>
        <v>0</v>
      </c>
      <c r="BX150" s="6">
        <v>0</v>
      </c>
      <c r="BY150" s="6">
        <v>0</v>
      </c>
      <c r="CA150" s="6">
        <f t="shared" si="215"/>
        <v>1</v>
      </c>
      <c r="CB150" s="10">
        <v>1</v>
      </c>
      <c r="CC150" s="10">
        <v>0</v>
      </c>
      <c r="CE150" s="6">
        <f t="shared" si="216"/>
        <v>8</v>
      </c>
      <c r="CF150" s="10">
        <v>4</v>
      </c>
      <c r="CG150" s="10">
        <v>4</v>
      </c>
    </row>
    <row r="151" spans="1:85" ht="14.45">
      <c r="B151" s="9" t="s">
        <v>38</v>
      </c>
      <c r="C151" s="21">
        <f t="shared" si="183"/>
        <v>4188</v>
      </c>
      <c r="D151" s="6">
        <v>1726</v>
      </c>
      <c r="E151" s="6">
        <v>2462</v>
      </c>
      <c r="F151" s="24">
        <f t="shared" si="187"/>
        <v>4.9533649017075619E-3</v>
      </c>
      <c r="G151" s="25">
        <f t="shared" si="188"/>
        <v>-7.065576122829674E-3</v>
      </c>
      <c r="H151" s="36"/>
      <c r="I151" s="28">
        <f t="shared" si="189"/>
        <v>278</v>
      </c>
      <c r="J151" s="6">
        <f t="shared" si="190"/>
        <v>114</v>
      </c>
      <c r="K151" s="6">
        <f t="shared" si="191"/>
        <v>164</v>
      </c>
      <c r="L151" s="30">
        <f t="shared" si="192"/>
        <v>5.5803025111361296E-3</v>
      </c>
      <c r="M151" s="31">
        <f t="shared" si="193"/>
        <v>-8.0278036125116248E-3</v>
      </c>
      <c r="N151" s="36"/>
      <c r="O151" s="28">
        <f t="shared" si="194"/>
        <v>82</v>
      </c>
      <c r="P151" s="6">
        <f t="shared" si="195"/>
        <v>38</v>
      </c>
      <c r="Q151" s="6">
        <f t="shared" si="196"/>
        <v>44</v>
      </c>
      <c r="R151" s="30">
        <f t="shared" si="197"/>
        <v>8.9601509078047637E-3</v>
      </c>
      <c r="S151" s="31">
        <f t="shared" si="198"/>
        <v>-1.0374911577458146E-2</v>
      </c>
      <c r="T151" s="30"/>
      <c r="U151" s="28">
        <f t="shared" si="199"/>
        <v>17</v>
      </c>
      <c r="V151" s="28">
        <f t="shared" si="185"/>
        <v>5</v>
      </c>
      <c r="W151" s="28">
        <f t="shared" si="186"/>
        <v>12</v>
      </c>
      <c r="X151" s="30">
        <f t="shared" si="200"/>
        <v>4.6339202965708986E-3</v>
      </c>
      <c r="Y151" s="31">
        <f t="shared" si="201"/>
        <v>-1.1121408711770158E-2</v>
      </c>
      <c r="Z151" s="30"/>
      <c r="AA151" s="6">
        <f t="shared" si="202"/>
        <v>6</v>
      </c>
      <c r="AB151" s="6">
        <v>3</v>
      </c>
      <c r="AC151" s="6">
        <v>3</v>
      </c>
      <c r="AD151" s="12"/>
      <c r="AE151" s="37">
        <f t="shared" si="203"/>
        <v>2</v>
      </c>
      <c r="AF151" s="10">
        <v>1</v>
      </c>
      <c r="AG151" s="10">
        <v>1</v>
      </c>
      <c r="AH151" s="12"/>
      <c r="AI151" s="6">
        <f t="shared" si="204"/>
        <v>6</v>
      </c>
      <c r="AJ151" s="10">
        <v>2</v>
      </c>
      <c r="AK151" s="10">
        <v>4</v>
      </c>
      <c r="AM151" s="6">
        <f t="shared" si="205"/>
        <v>183</v>
      </c>
      <c r="AN151" s="6">
        <v>70</v>
      </c>
      <c r="AO151" s="6">
        <v>113</v>
      </c>
      <c r="AQ151" s="6">
        <f t="shared" si="206"/>
        <v>81</v>
      </c>
      <c r="AR151" s="6">
        <v>38</v>
      </c>
      <c r="AS151" s="6">
        <v>43</v>
      </c>
      <c r="AT151" s="6"/>
      <c r="AU151" s="6">
        <f t="shared" si="207"/>
        <v>61</v>
      </c>
      <c r="AV151" s="10">
        <v>25</v>
      </c>
      <c r="AW151" s="10">
        <v>36</v>
      </c>
      <c r="AY151" s="6">
        <f t="shared" si="208"/>
        <v>5</v>
      </c>
      <c r="AZ151" s="6">
        <v>3</v>
      </c>
      <c r="BA151" s="6">
        <v>2</v>
      </c>
      <c r="BC151" s="6">
        <f t="shared" si="209"/>
        <v>4</v>
      </c>
      <c r="BD151" s="10">
        <v>2</v>
      </c>
      <c r="BE151" s="10">
        <v>2</v>
      </c>
      <c r="BG151" s="6">
        <f t="shared" si="210"/>
        <v>22</v>
      </c>
      <c r="BH151" s="6">
        <v>9</v>
      </c>
      <c r="BI151" s="6">
        <v>13</v>
      </c>
      <c r="BK151" s="6">
        <f t="shared" si="211"/>
        <v>3</v>
      </c>
      <c r="BL151" s="10">
        <v>0</v>
      </c>
      <c r="BM151" s="10">
        <v>3</v>
      </c>
      <c r="BO151" s="6">
        <f t="shared" si="212"/>
        <v>2</v>
      </c>
      <c r="BP151" s="10">
        <v>0</v>
      </c>
      <c r="BQ151" s="10">
        <v>2</v>
      </c>
      <c r="BS151" s="6">
        <f t="shared" si="213"/>
        <v>5</v>
      </c>
      <c r="BT151" s="10">
        <v>1</v>
      </c>
      <c r="BU151" s="10">
        <v>4</v>
      </c>
      <c r="BW151" s="6">
        <f t="shared" si="214"/>
        <v>0</v>
      </c>
      <c r="BX151" s="6">
        <v>0</v>
      </c>
      <c r="BY151" s="6">
        <v>0</v>
      </c>
      <c r="CA151" s="6">
        <f t="shared" si="215"/>
        <v>1</v>
      </c>
      <c r="CB151" s="10">
        <v>1</v>
      </c>
      <c r="CC151" s="10">
        <v>0</v>
      </c>
      <c r="CE151" s="6">
        <f t="shared" si="216"/>
        <v>6</v>
      </c>
      <c r="CF151" s="10">
        <v>3</v>
      </c>
      <c r="CG151" s="10">
        <v>3</v>
      </c>
    </row>
    <row r="152" spans="1:85" ht="14.45">
      <c r="B152" s="9" t="s">
        <v>39</v>
      </c>
      <c r="C152" s="21">
        <f t="shared" si="183"/>
        <v>1694</v>
      </c>
      <c r="D152" s="6">
        <v>571</v>
      </c>
      <c r="E152" s="6">
        <v>1123</v>
      </c>
      <c r="F152" s="24">
        <f t="shared" si="187"/>
        <v>1.638685607691204E-3</v>
      </c>
      <c r="G152" s="25">
        <f t="shared" si="188"/>
        <v>-3.222844023532788E-3</v>
      </c>
      <c r="H152" s="36"/>
      <c r="I152" s="28">
        <f t="shared" si="189"/>
        <v>102</v>
      </c>
      <c r="J152" s="6">
        <f t="shared" si="190"/>
        <v>32</v>
      </c>
      <c r="K152" s="6">
        <f t="shared" si="191"/>
        <v>70</v>
      </c>
      <c r="L152" s="30">
        <f t="shared" si="192"/>
        <v>1.5664007048803172E-3</v>
      </c>
      <c r="M152" s="31">
        <f t="shared" si="193"/>
        <v>-3.4265015419256938E-3</v>
      </c>
      <c r="N152" s="36"/>
      <c r="O152" s="28">
        <f t="shared" si="194"/>
        <v>19</v>
      </c>
      <c r="P152" s="6">
        <f t="shared" si="195"/>
        <v>9</v>
      </c>
      <c r="Q152" s="6">
        <f t="shared" si="196"/>
        <v>10</v>
      </c>
      <c r="R152" s="30">
        <f t="shared" si="197"/>
        <v>2.1221410044800753E-3</v>
      </c>
      <c r="S152" s="31">
        <f t="shared" si="198"/>
        <v>-2.3579344494223061E-3</v>
      </c>
      <c r="T152" s="30"/>
      <c r="U152" s="28">
        <f t="shared" si="199"/>
        <v>5</v>
      </c>
      <c r="V152" s="28">
        <f t="shared" si="185"/>
        <v>3</v>
      </c>
      <c r="W152" s="28">
        <f t="shared" si="186"/>
        <v>2</v>
      </c>
      <c r="X152" s="30">
        <f t="shared" si="200"/>
        <v>2.7803521779425394E-3</v>
      </c>
      <c r="Y152" s="31">
        <f t="shared" si="201"/>
        <v>-1.8535681186283596E-3</v>
      </c>
      <c r="Z152" s="30"/>
      <c r="AA152" s="6">
        <f t="shared" si="202"/>
        <v>5</v>
      </c>
      <c r="AB152" s="6">
        <v>0</v>
      </c>
      <c r="AC152" s="6">
        <v>5</v>
      </c>
      <c r="AD152" s="12"/>
      <c r="AE152" s="37">
        <f t="shared" si="203"/>
        <v>2</v>
      </c>
      <c r="AF152" s="10">
        <v>1</v>
      </c>
      <c r="AG152" s="10">
        <v>1</v>
      </c>
      <c r="AH152" s="12"/>
      <c r="AI152" s="6">
        <f t="shared" si="204"/>
        <v>3</v>
      </c>
      <c r="AJ152" s="10">
        <v>2</v>
      </c>
      <c r="AK152" s="10">
        <v>1</v>
      </c>
      <c r="AM152" s="6">
        <f t="shared" si="205"/>
        <v>69</v>
      </c>
      <c r="AN152" s="6">
        <v>19</v>
      </c>
      <c r="AO152" s="6">
        <v>50</v>
      </c>
      <c r="AQ152" s="6">
        <f t="shared" si="206"/>
        <v>23</v>
      </c>
      <c r="AR152" s="6">
        <v>10</v>
      </c>
      <c r="AS152" s="6">
        <v>13</v>
      </c>
      <c r="AT152" s="6"/>
      <c r="AU152" s="6">
        <f t="shared" si="207"/>
        <v>19</v>
      </c>
      <c r="AV152" s="10">
        <v>9</v>
      </c>
      <c r="AW152" s="10">
        <v>10</v>
      </c>
      <c r="AY152" s="6">
        <f t="shared" si="208"/>
        <v>1</v>
      </c>
      <c r="AZ152" s="6">
        <v>0</v>
      </c>
      <c r="BA152" s="6">
        <v>1</v>
      </c>
      <c r="BC152" s="6">
        <f t="shared" si="209"/>
        <v>1</v>
      </c>
      <c r="BD152" s="10">
        <v>1</v>
      </c>
      <c r="BE152" s="10">
        <v>0</v>
      </c>
      <c r="BG152" s="6">
        <f t="shared" si="210"/>
        <v>3</v>
      </c>
      <c r="BH152" s="6">
        <v>2</v>
      </c>
      <c r="BI152" s="6">
        <v>1</v>
      </c>
      <c r="BK152" s="6">
        <f t="shared" si="211"/>
        <v>0</v>
      </c>
      <c r="BL152" s="10">
        <v>0</v>
      </c>
      <c r="BM152" s="10">
        <v>0</v>
      </c>
      <c r="BO152" s="6">
        <f t="shared" si="212"/>
        <v>5</v>
      </c>
      <c r="BP152" s="10">
        <v>3</v>
      </c>
      <c r="BQ152" s="10">
        <v>2</v>
      </c>
      <c r="BS152" s="6">
        <f t="shared" si="213"/>
        <v>0</v>
      </c>
      <c r="BT152" s="10">
        <v>0</v>
      </c>
      <c r="BU152" s="10">
        <v>0</v>
      </c>
      <c r="BW152" s="6">
        <f t="shared" si="214"/>
        <v>0</v>
      </c>
      <c r="BX152" s="6">
        <v>0</v>
      </c>
      <c r="BY152" s="6">
        <v>0</v>
      </c>
      <c r="CA152" s="6">
        <f t="shared" si="215"/>
        <v>0</v>
      </c>
      <c r="CB152" s="10">
        <v>0</v>
      </c>
      <c r="CC152" s="10">
        <v>0</v>
      </c>
      <c r="CE152" s="6">
        <f t="shared" si="216"/>
        <v>0</v>
      </c>
      <c r="CF152" s="10">
        <v>0</v>
      </c>
      <c r="CG152" s="10">
        <v>0</v>
      </c>
    </row>
    <row r="153" spans="1:85" ht="14.45">
      <c r="B153" s="9" t="s">
        <v>40</v>
      </c>
      <c r="C153" s="21">
        <f t="shared" si="183"/>
        <v>368</v>
      </c>
      <c r="D153" s="6">
        <v>109</v>
      </c>
      <c r="E153" s="6">
        <v>259</v>
      </c>
      <c r="F153" s="24">
        <f t="shared" si="187"/>
        <v>3.1281389008466065E-4</v>
      </c>
      <c r="G153" s="25">
        <f t="shared" si="188"/>
        <v>-7.4329172047639543E-4</v>
      </c>
      <c r="H153" s="36"/>
      <c r="I153" s="28">
        <f t="shared" si="189"/>
        <v>18</v>
      </c>
      <c r="J153" s="6">
        <f t="shared" si="190"/>
        <v>8</v>
      </c>
      <c r="K153" s="6">
        <f t="shared" si="191"/>
        <v>10</v>
      </c>
      <c r="L153" s="30">
        <f t="shared" si="192"/>
        <v>3.916001762200793E-4</v>
      </c>
      <c r="M153" s="31">
        <f t="shared" si="193"/>
        <v>-4.8950022027509908E-4</v>
      </c>
      <c r="N153" s="36"/>
      <c r="O153" s="28">
        <f t="shared" si="194"/>
        <v>7</v>
      </c>
      <c r="P153" s="6">
        <f t="shared" si="195"/>
        <v>4</v>
      </c>
      <c r="Q153" s="6">
        <f t="shared" si="196"/>
        <v>3</v>
      </c>
      <c r="R153" s="30">
        <f t="shared" si="197"/>
        <v>9.4317377976892245E-4</v>
      </c>
      <c r="S153" s="31">
        <f t="shared" si="198"/>
        <v>-7.0738033482669184E-4</v>
      </c>
      <c r="T153" s="30"/>
      <c r="U153" s="28">
        <f t="shared" si="199"/>
        <v>3</v>
      </c>
      <c r="V153" s="28">
        <f t="shared" si="185"/>
        <v>1</v>
      </c>
      <c r="W153" s="28">
        <f t="shared" si="186"/>
        <v>2</v>
      </c>
      <c r="X153" s="30">
        <f t="shared" si="200"/>
        <v>9.2678405931417981E-4</v>
      </c>
      <c r="Y153" s="31">
        <f t="shared" si="201"/>
        <v>-1.8535681186283596E-3</v>
      </c>
      <c r="Z153" s="30"/>
      <c r="AA153" s="6">
        <f t="shared" si="202"/>
        <v>0</v>
      </c>
      <c r="AB153" s="6">
        <v>0</v>
      </c>
      <c r="AC153" s="6">
        <v>0</v>
      </c>
      <c r="AD153" s="12"/>
      <c r="AE153" s="37">
        <f t="shared" si="203"/>
        <v>0</v>
      </c>
      <c r="AF153" s="10">
        <v>0</v>
      </c>
      <c r="AG153" s="10">
        <v>0</v>
      </c>
      <c r="AH153" s="12"/>
      <c r="AI153" s="6">
        <f t="shared" si="204"/>
        <v>1</v>
      </c>
      <c r="AJ153" s="10">
        <v>1</v>
      </c>
      <c r="AK153" s="10">
        <v>0</v>
      </c>
      <c r="AM153" s="6">
        <f t="shared" si="205"/>
        <v>14</v>
      </c>
      <c r="AN153" s="6">
        <v>6</v>
      </c>
      <c r="AO153" s="6">
        <v>8</v>
      </c>
      <c r="AQ153" s="6">
        <f t="shared" si="206"/>
        <v>3</v>
      </c>
      <c r="AR153" s="6">
        <v>1</v>
      </c>
      <c r="AS153" s="6">
        <v>2</v>
      </c>
      <c r="AT153" s="6"/>
      <c r="AU153" s="6">
        <f t="shared" si="207"/>
        <v>5</v>
      </c>
      <c r="AV153" s="10">
        <v>1</v>
      </c>
      <c r="AW153" s="10">
        <v>4</v>
      </c>
      <c r="AY153" s="6">
        <f t="shared" si="208"/>
        <v>1</v>
      </c>
      <c r="AZ153" s="6">
        <v>1</v>
      </c>
      <c r="BA153" s="6">
        <v>0</v>
      </c>
      <c r="BC153" s="6">
        <f t="shared" si="209"/>
        <v>0</v>
      </c>
      <c r="BD153" s="10">
        <v>0</v>
      </c>
      <c r="BE153" s="10">
        <v>0</v>
      </c>
      <c r="BG153" s="6">
        <f t="shared" si="210"/>
        <v>4</v>
      </c>
      <c r="BH153" s="6">
        <v>3</v>
      </c>
      <c r="BI153" s="6">
        <v>1</v>
      </c>
      <c r="BK153" s="6">
        <f t="shared" si="211"/>
        <v>1</v>
      </c>
      <c r="BL153" s="10">
        <v>1</v>
      </c>
      <c r="BM153" s="10">
        <v>0</v>
      </c>
      <c r="BO153" s="6">
        <f t="shared" si="212"/>
        <v>1</v>
      </c>
      <c r="BP153" s="10">
        <v>0</v>
      </c>
      <c r="BQ153" s="10">
        <v>1</v>
      </c>
      <c r="BS153" s="6">
        <f t="shared" si="213"/>
        <v>1</v>
      </c>
      <c r="BT153" s="10">
        <v>0</v>
      </c>
      <c r="BU153" s="10">
        <v>1</v>
      </c>
      <c r="BW153" s="6">
        <f t="shared" si="214"/>
        <v>0</v>
      </c>
      <c r="BX153" s="6">
        <v>0</v>
      </c>
      <c r="BY153" s="6">
        <v>0</v>
      </c>
      <c r="CA153" s="6">
        <f t="shared" si="215"/>
        <v>0</v>
      </c>
      <c r="CB153" s="10">
        <v>0</v>
      </c>
      <c r="CC153" s="10">
        <v>0</v>
      </c>
      <c r="CE153" s="6">
        <f t="shared" si="216"/>
        <v>0</v>
      </c>
      <c r="CF153" s="10">
        <v>0</v>
      </c>
      <c r="CG153" s="10">
        <v>0</v>
      </c>
    </row>
    <row r="154" spans="1:85" ht="14.45">
      <c r="B154" s="1" t="s">
        <v>41</v>
      </c>
      <c r="C154" s="22">
        <f t="shared" si="183"/>
        <v>45</v>
      </c>
      <c r="D154" s="6">
        <v>13</v>
      </c>
      <c r="E154" s="6">
        <v>32</v>
      </c>
      <c r="F154" s="24">
        <f t="shared" si="187"/>
        <v>3.7308078633950353E-5</v>
      </c>
      <c r="G154" s="25">
        <f t="shared" si="188"/>
        <v>-9.1835270483570103E-5</v>
      </c>
      <c r="H154" s="36"/>
      <c r="I154" s="28">
        <f t="shared" si="189"/>
        <v>1</v>
      </c>
      <c r="J154" s="6">
        <f t="shared" si="190"/>
        <v>1</v>
      </c>
      <c r="K154" s="6">
        <f t="shared" si="191"/>
        <v>0</v>
      </c>
      <c r="L154" s="30">
        <f t="shared" si="192"/>
        <v>4.8950022027509913E-5</v>
      </c>
      <c r="M154" s="31">
        <f t="shared" si="193"/>
        <v>0</v>
      </c>
      <c r="N154" s="36"/>
      <c r="O154" s="29">
        <f t="shared" si="194"/>
        <v>0</v>
      </c>
      <c r="P154" s="23">
        <f t="shared" si="195"/>
        <v>0</v>
      </c>
      <c r="Q154" s="23">
        <f t="shared" si="196"/>
        <v>0</v>
      </c>
      <c r="R154" s="32">
        <f t="shared" si="197"/>
        <v>0</v>
      </c>
      <c r="S154" s="33">
        <f t="shared" si="198"/>
        <v>0</v>
      </c>
      <c r="T154" s="30"/>
      <c r="U154" s="28">
        <f t="shared" si="199"/>
        <v>1</v>
      </c>
      <c r="V154" s="28">
        <f t="shared" si="185"/>
        <v>0</v>
      </c>
      <c r="W154" s="28">
        <f t="shared" si="186"/>
        <v>1</v>
      </c>
      <c r="X154" s="30">
        <f>V154/$U$155</f>
        <v>0</v>
      </c>
      <c r="Y154" s="31">
        <f>W154/$U$155*-1</f>
        <v>-9.2678405931417981E-4</v>
      </c>
      <c r="Z154" s="30"/>
      <c r="AA154" s="6">
        <f t="shared" si="202"/>
        <v>0</v>
      </c>
      <c r="AB154" s="6">
        <v>0</v>
      </c>
      <c r="AC154" s="6">
        <v>0</v>
      </c>
      <c r="AD154" s="12"/>
      <c r="AE154" s="37">
        <f t="shared" si="203"/>
        <v>0</v>
      </c>
      <c r="AF154" s="10">
        <v>0</v>
      </c>
      <c r="AG154" s="10">
        <v>0</v>
      </c>
      <c r="AH154" s="12"/>
      <c r="AI154" s="6">
        <f t="shared" si="204"/>
        <v>0</v>
      </c>
      <c r="AJ154" s="10">
        <v>0</v>
      </c>
      <c r="AK154" s="10">
        <v>0</v>
      </c>
      <c r="AM154" s="6">
        <f t="shared" si="205"/>
        <v>1</v>
      </c>
      <c r="AN154" s="6">
        <v>1</v>
      </c>
      <c r="AO154" s="6">
        <v>0</v>
      </c>
      <c r="AQ154" s="6">
        <f t="shared" si="206"/>
        <v>0</v>
      </c>
      <c r="AR154" s="6">
        <v>0</v>
      </c>
      <c r="AS154" s="6">
        <v>0</v>
      </c>
      <c r="AT154" s="6"/>
      <c r="AU154" s="6">
        <f t="shared" si="207"/>
        <v>0</v>
      </c>
      <c r="AV154" s="10">
        <v>0</v>
      </c>
      <c r="AW154" s="10">
        <v>0</v>
      </c>
      <c r="AY154" s="6">
        <f t="shared" si="208"/>
        <v>0</v>
      </c>
      <c r="AZ154" s="6">
        <v>0</v>
      </c>
      <c r="BA154" s="6">
        <v>0</v>
      </c>
      <c r="BC154" s="6">
        <f t="shared" si="209"/>
        <v>0</v>
      </c>
      <c r="BD154" s="10">
        <v>0</v>
      </c>
      <c r="BE154" s="10">
        <v>0</v>
      </c>
      <c r="BG154" s="6">
        <f t="shared" si="210"/>
        <v>0</v>
      </c>
      <c r="BH154" s="6">
        <v>0</v>
      </c>
      <c r="BI154" s="6">
        <v>0</v>
      </c>
      <c r="BK154" s="6">
        <f t="shared" si="211"/>
        <v>0</v>
      </c>
      <c r="BL154" s="10">
        <v>0</v>
      </c>
      <c r="BM154" s="10">
        <v>0</v>
      </c>
      <c r="BO154" s="6">
        <f t="shared" si="212"/>
        <v>0</v>
      </c>
      <c r="BP154" s="10">
        <v>0</v>
      </c>
      <c r="BQ154" s="10">
        <v>0</v>
      </c>
      <c r="BS154" s="6">
        <f t="shared" si="213"/>
        <v>0</v>
      </c>
      <c r="BT154" s="10">
        <v>0</v>
      </c>
      <c r="BU154" s="10">
        <v>0</v>
      </c>
      <c r="BW154" s="6">
        <f t="shared" si="214"/>
        <v>0</v>
      </c>
      <c r="BX154" s="6">
        <v>0</v>
      </c>
      <c r="BY154" s="6">
        <v>0</v>
      </c>
      <c r="CA154" s="6">
        <f t="shared" si="215"/>
        <v>0</v>
      </c>
      <c r="CB154" s="10">
        <v>0</v>
      </c>
      <c r="CC154" s="10">
        <v>0</v>
      </c>
      <c r="CE154" s="6">
        <f t="shared" si="216"/>
        <v>1</v>
      </c>
      <c r="CF154" s="10">
        <v>0</v>
      </c>
      <c r="CG154" s="10">
        <v>1</v>
      </c>
    </row>
    <row r="155" spans="1:85" ht="15" thickBot="1">
      <c r="B155" s="1"/>
      <c r="C155" s="26">
        <f>SUM(C134:C154)</f>
        <v>348450</v>
      </c>
      <c r="D155" s="26">
        <f t="shared" ref="D155" si="217">SUM(D134:D154)</f>
        <v>177600</v>
      </c>
      <c r="E155" s="26">
        <f t="shared" ref="E155" si="218">SUM(E134:E154)</f>
        <v>170850</v>
      </c>
      <c r="F155" s="6"/>
      <c r="G155" s="6"/>
      <c r="H155" s="6"/>
      <c r="I155" s="26">
        <f>SUM(I134:I154)</f>
        <v>20429</v>
      </c>
      <c r="J155" s="26">
        <f t="shared" ref="J155" si="219">SUM(J134:J154)</f>
        <v>10250</v>
      </c>
      <c r="K155" s="26">
        <f t="shared" ref="K155" si="220">SUM(K134:K154)</f>
        <v>10179</v>
      </c>
      <c r="L155" s="10"/>
      <c r="M155" s="10"/>
      <c r="N155" s="6"/>
      <c r="O155" s="39">
        <f>SUM(O134:O154)</f>
        <v>4241</v>
      </c>
      <c r="P155" s="39">
        <f t="shared" ref="P155" si="221">SUM(P134:P154)</f>
        <v>2387</v>
      </c>
      <c r="Q155" s="39">
        <f t="shared" ref="Q155" si="222">SUM(Q134:Q154)</f>
        <v>1854</v>
      </c>
      <c r="R155" s="6"/>
      <c r="S155" s="1"/>
      <c r="T155" s="1"/>
      <c r="U155" s="38">
        <f>SUM(U134:U154)</f>
        <v>1079</v>
      </c>
      <c r="V155" s="38">
        <f t="shared" ref="V155" si="223">SUM(V134:V154)</f>
        <v>595</v>
      </c>
      <c r="W155" s="38">
        <f t="shared" ref="W155" si="224">SUM(W134:W154)</f>
        <v>484</v>
      </c>
      <c r="X155" s="1"/>
      <c r="Y155" s="1"/>
      <c r="Z155" s="1"/>
      <c r="AA155" s="6"/>
      <c r="AB155" s="10"/>
      <c r="AC155" s="1"/>
      <c r="AD155" s="12"/>
      <c r="AG155" s="1"/>
      <c r="AH155" s="12"/>
      <c r="AI155" s="12"/>
      <c r="AJ155" s="12"/>
      <c r="AR155" s="9"/>
      <c r="AS155" s="10"/>
      <c r="AT155" s="10"/>
      <c r="AZ155" s="10"/>
    </row>
    <row r="156" spans="1:85" ht="14.45" thickTop="1"/>
    <row r="157" spans="1:85" ht="14.45">
      <c r="A157" s="7">
        <v>2017</v>
      </c>
      <c r="B157" s="8"/>
      <c r="C157" s="66" t="s">
        <v>17</v>
      </c>
      <c r="D157" s="67"/>
      <c r="E157" s="67"/>
      <c r="F157" s="67"/>
      <c r="G157" s="68"/>
      <c r="H157" s="34"/>
      <c r="I157" s="69" t="s">
        <v>60</v>
      </c>
      <c r="J157" s="70"/>
      <c r="K157" s="70"/>
      <c r="L157" s="70"/>
      <c r="M157" s="71"/>
      <c r="N157" s="34"/>
      <c r="O157" s="69" t="s">
        <v>49</v>
      </c>
      <c r="P157" s="70"/>
      <c r="Q157" s="70"/>
      <c r="R157" s="70"/>
      <c r="S157" s="71"/>
      <c r="T157" s="18"/>
      <c r="U157" s="69" t="s">
        <v>61</v>
      </c>
      <c r="V157" s="70"/>
      <c r="W157" s="70"/>
      <c r="X157" s="70"/>
      <c r="Y157" s="71"/>
      <c r="Z157" s="18"/>
      <c r="AA157" s="1" t="s">
        <v>44</v>
      </c>
      <c r="AE157" s="64" t="s">
        <v>45</v>
      </c>
      <c r="AF157" s="64"/>
      <c r="AG157" s="64"/>
      <c r="AI157" s="64" t="s">
        <v>46</v>
      </c>
      <c r="AJ157" s="64"/>
      <c r="AK157" s="64"/>
      <c r="AM157" s="65" t="s">
        <v>47</v>
      </c>
      <c r="AN157" s="65"/>
      <c r="AO157" s="65"/>
      <c r="AQ157" s="65" t="s">
        <v>48</v>
      </c>
      <c r="AR157" s="65"/>
      <c r="AS157" s="65"/>
      <c r="AT157" s="18"/>
      <c r="AU157" s="64" t="s">
        <v>50</v>
      </c>
      <c r="AV157" s="64"/>
      <c r="AW157" s="64"/>
      <c r="AY157" s="64" t="s">
        <v>51</v>
      </c>
      <c r="AZ157" s="64"/>
      <c r="BA157" s="64"/>
      <c r="BC157" s="65" t="s">
        <v>52</v>
      </c>
      <c r="BD157" s="65"/>
      <c r="BE157" s="65"/>
      <c r="BG157" s="65" t="s">
        <v>53</v>
      </c>
      <c r="BH157" s="65"/>
      <c r="BI157" s="65"/>
      <c r="BK157" s="65" t="s">
        <v>54</v>
      </c>
      <c r="BL157" s="65"/>
      <c r="BM157" s="65"/>
      <c r="BO157" s="65" t="s">
        <v>55</v>
      </c>
      <c r="BP157" s="65"/>
      <c r="BQ157" s="65"/>
      <c r="BS157" s="65" t="s">
        <v>56</v>
      </c>
      <c r="BT157" s="65"/>
      <c r="BU157" s="65"/>
      <c r="BW157" s="65" t="s">
        <v>57</v>
      </c>
      <c r="BX157" s="65"/>
      <c r="BY157" s="65"/>
      <c r="CA157" s="65" t="s">
        <v>58</v>
      </c>
      <c r="CB157" s="65"/>
      <c r="CC157" s="65"/>
      <c r="CE157" s="65" t="s">
        <v>59</v>
      </c>
      <c r="CF157" s="65"/>
      <c r="CG157" s="65"/>
    </row>
    <row r="158" spans="1:85" ht="14.45">
      <c r="B158" s="8"/>
      <c r="C158" s="40" t="s">
        <v>62</v>
      </c>
      <c r="D158" s="17" t="s">
        <v>18</v>
      </c>
      <c r="E158" s="17" t="s">
        <v>19</v>
      </c>
      <c r="F158" s="17" t="s">
        <v>63</v>
      </c>
      <c r="G158" s="41" t="s">
        <v>64</v>
      </c>
      <c r="H158" s="35"/>
      <c r="I158" s="40" t="s">
        <v>62</v>
      </c>
      <c r="J158" s="17" t="s">
        <v>18</v>
      </c>
      <c r="K158" s="17" t="s">
        <v>19</v>
      </c>
      <c r="L158" s="17" t="s">
        <v>63</v>
      </c>
      <c r="M158" s="41" t="s">
        <v>64</v>
      </c>
      <c r="N158" s="35"/>
      <c r="O158" s="40" t="s">
        <v>62</v>
      </c>
      <c r="P158" s="17" t="s">
        <v>18</v>
      </c>
      <c r="Q158" s="17" t="s">
        <v>19</v>
      </c>
      <c r="R158" s="17" t="s">
        <v>63</v>
      </c>
      <c r="S158" s="41" t="s">
        <v>64</v>
      </c>
      <c r="T158" s="35"/>
      <c r="U158" s="40" t="s">
        <v>62</v>
      </c>
      <c r="V158" s="17" t="s">
        <v>18</v>
      </c>
      <c r="W158" s="17" t="s">
        <v>19</v>
      </c>
      <c r="X158" s="17" t="s">
        <v>63</v>
      </c>
      <c r="Y158" s="41" t="s">
        <v>64</v>
      </c>
      <c r="Z158" s="35"/>
      <c r="AA158" s="35" t="s">
        <v>62</v>
      </c>
      <c r="AB158" s="1" t="s">
        <v>18</v>
      </c>
      <c r="AC158" s="1" t="s">
        <v>19</v>
      </c>
      <c r="AD158" s="9"/>
      <c r="AE158" s="35" t="s">
        <v>62</v>
      </c>
      <c r="AF158" s="9" t="s">
        <v>18</v>
      </c>
      <c r="AG158" s="9" t="s">
        <v>19</v>
      </c>
      <c r="AH158" s="9"/>
      <c r="AI158" s="9" t="s">
        <v>62</v>
      </c>
      <c r="AJ158" s="9" t="s">
        <v>18</v>
      </c>
      <c r="AK158" s="9" t="s">
        <v>19</v>
      </c>
      <c r="AM158" s="9" t="s">
        <v>62</v>
      </c>
      <c r="AN158" s="1" t="s">
        <v>18</v>
      </c>
      <c r="AO158" s="1" t="s">
        <v>19</v>
      </c>
      <c r="AQ158" s="1" t="s">
        <v>62</v>
      </c>
      <c r="AR158" s="1" t="s">
        <v>18</v>
      </c>
      <c r="AS158" s="1" t="s">
        <v>19</v>
      </c>
      <c r="AT158" s="1"/>
      <c r="AU158" s="1" t="s">
        <v>62</v>
      </c>
      <c r="AV158" s="9" t="s">
        <v>18</v>
      </c>
      <c r="AW158" s="9" t="s">
        <v>19</v>
      </c>
      <c r="AY158" s="9" t="s">
        <v>62</v>
      </c>
      <c r="AZ158" s="9" t="s">
        <v>18</v>
      </c>
      <c r="BA158" s="9" t="s">
        <v>19</v>
      </c>
      <c r="BC158" s="9" t="s">
        <v>62</v>
      </c>
      <c r="BD158" s="9" t="s">
        <v>18</v>
      </c>
      <c r="BE158" s="9" t="s">
        <v>19</v>
      </c>
      <c r="BG158" s="9" t="s">
        <v>62</v>
      </c>
      <c r="BH158" s="9" t="s">
        <v>18</v>
      </c>
      <c r="BI158" s="9" t="s">
        <v>19</v>
      </c>
      <c r="BK158" s="9" t="s">
        <v>62</v>
      </c>
      <c r="BL158" s="9" t="s">
        <v>18</v>
      </c>
      <c r="BM158" s="9" t="s">
        <v>19</v>
      </c>
      <c r="BO158" s="9" t="s">
        <v>62</v>
      </c>
      <c r="BP158" s="9" t="s">
        <v>18</v>
      </c>
      <c r="BQ158" s="9" t="s">
        <v>19</v>
      </c>
      <c r="BS158" s="9" t="s">
        <v>62</v>
      </c>
      <c r="BT158" s="9" t="s">
        <v>18</v>
      </c>
      <c r="BU158" s="9" t="s">
        <v>19</v>
      </c>
      <c r="BW158" s="9" t="s">
        <v>62</v>
      </c>
      <c r="BX158" s="9" t="s">
        <v>18</v>
      </c>
      <c r="BY158" s="9" t="s">
        <v>19</v>
      </c>
      <c r="CA158" s="9" t="s">
        <v>62</v>
      </c>
      <c r="CB158" s="9" t="s">
        <v>18</v>
      </c>
      <c r="CC158" s="9" t="s">
        <v>19</v>
      </c>
      <c r="CE158" s="9" t="s">
        <v>62</v>
      </c>
      <c r="CF158" s="9" t="s">
        <v>18</v>
      </c>
      <c r="CG158" s="9" t="s">
        <v>19</v>
      </c>
    </row>
    <row r="159" spans="1:85" ht="14.45">
      <c r="B159" s="9" t="s">
        <v>21</v>
      </c>
      <c r="C159" s="21">
        <f t="shared" ref="C159:C179" si="225">SUM(D159:E159)</f>
        <v>21497</v>
      </c>
      <c r="D159" s="6">
        <v>10890</v>
      </c>
      <c r="E159" s="6">
        <v>10607</v>
      </c>
      <c r="F159" s="24">
        <f>D159/$C$180</f>
        <v>3.2185701745830492E-2</v>
      </c>
      <c r="G159" s="25">
        <f>E159/$C$180*-1</f>
        <v>-3.1349287274382368E-2</v>
      </c>
      <c r="H159" s="36"/>
      <c r="I159" s="28">
        <f>AA159+AE159+AI159+AM159+AQ159</f>
        <v>1283</v>
      </c>
      <c r="J159" s="6">
        <f>AB159+AF159+AJ159+AN159+AR159</f>
        <v>670</v>
      </c>
      <c r="K159" s="6">
        <f>AC159+AG159+AK159+AO159+AS159</f>
        <v>613</v>
      </c>
      <c r="L159" s="30">
        <f>J159/$I$180</f>
        <v>3.3376506924379795E-2</v>
      </c>
      <c r="M159" s="31">
        <f>K159/$I$180*-1</f>
        <v>-3.0537013051708677E-2</v>
      </c>
      <c r="N159" s="36"/>
      <c r="O159" s="28">
        <f>AU159+BG159+BC159+AY159-BK159-BO159-BS159-BW159</f>
        <v>185</v>
      </c>
      <c r="P159" s="6">
        <f t="shared" ref="P159:Q159" si="226">AV159+BH159+BD159+AZ159-BL159-BP159-BT159-BX159</f>
        <v>93</v>
      </c>
      <c r="Q159" s="6">
        <f t="shared" si="226"/>
        <v>92</v>
      </c>
      <c r="R159" s="30">
        <f>P159/$O$180</f>
        <v>2.4024799793335057E-2</v>
      </c>
      <c r="S159" s="31">
        <f>Q159/$O$180*-1</f>
        <v>-2.3766468612761559E-2</v>
      </c>
      <c r="T159" s="30"/>
      <c r="U159" s="28">
        <f>BK159+BO159+BS159+BW159+CA159+CE159</f>
        <v>54</v>
      </c>
      <c r="V159" s="28">
        <f t="shared" ref="V159:V179" si="227">BL159+BP159+BT159+BX159+CB159+CF159</f>
        <v>17</v>
      </c>
      <c r="W159" s="28">
        <f t="shared" ref="W159:W179" si="228">BM159+BQ159+BU159+BY159+CC159+CG159</f>
        <v>37</v>
      </c>
      <c r="X159" s="30">
        <f>V159/$U$180</f>
        <v>1.5887850467289719E-2</v>
      </c>
      <c r="Y159" s="31">
        <f>W159/$U$180*-1</f>
        <v>-3.4579439252336447E-2</v>
      </c>
      <c r="Z159" s="30"/>
      <c r="AA159" s="6">
        <f>SUM(AB159:AC159)</f>
        <v>63</v>
      </c>
      <c r="AB159" s="6">
        <v>29</v>
      </c>
      <c r="AC159" s="6">
        <v>34</v>
      </c>
      <c r="AD159" s="9"/>
      <c r="AE159" s="37">
        <f>SUM(AF159:AG159)</f>
        <v>25</v>
      </c>
      <c r="AF159" s="10">
        <v>18</v>
      </c>
      <c r="AG159" s="10">
        <v>7</v>
      </c>
      <c r="AH159" s="9"/>
      <c r="AI159" s="6">
        <f>SUM(AJ159:AK159)</f>
        <v>22</v>
      </c>
      <c r="AJ159" s="10">
        <v>17</v>
      </c>
      <c r="AK159" s="10">
        <v>5</v>
      </c>
      <c r="AM159" s="6">
        <f>SUM(AN159:AO159)</f>
        <v>655</v>
      </c>
      <c r="AN159" s="6">
        <v>346</v>
      </c>
      <c r="AO159" s="6">
        <v>309</v>
      </c>
      <c r="AQ159" s="6">
        <f>SUM(AR159:AS159)</f>
        <v>518</v>
      </c>
      <c r="AR159" s="6">
        <v>260</v>
      </c>
      <c r="AS159" s="6">
        <v>258</v>
      </c>
      <c r="AT159" s="6"/>
      <c r="AU159" s="6">
        <f>SUM(AV159:AW159)</f>
        <v>144</v>
      </c>
      <c r="AV159" s="10">
        <v>68</v>
      </c>
      <c r="AW159" s="10">
        <v>76</v>
      </c>
      <c r="AY159" s="6">
        <f>SUM(AZ159:BA159)</f>
        <v>27</v>
      </c>
      <c r="AZ159" s="6">
        <v>15</v>
      </c>
      <c r="BA159" s="6">
        <v>12</v>
      </c>
      <c r="BC159" s="6">
        <f>SUM(BD159:BE159)</f>
        <v>1</v>
      </c>
      <c r="BD159" s="10">
        <v>0</v>
      </c>
      <c r="BE159" s="10">
        <v>1</v>
      </c>
      <c r="BG159" s="6">
        <f>SUM(BH159:BI159)</f>
        <v>35</v>
      </c>
      <c r="BH159" s="6">
        <v>18</v>
      </c>
      <c r="BI159" s="6">
        <v>17</v>
      </c>
      <c r="BK159" s="6">
        <f>SUM(BL159:BM159)</f>
        <v>8</v>
      </c>
      <c r="BL159" s="10">
        <v>3</v>
      </c>
      <c r="BM159" s="10">
        <v>5</v>
      </c>
      <c r="BO159" s="6">
        <f>SUM(BP159:BQ159)</f>
        <v>10</v>
      </c>
      <c r="BP159" s="10">
        <v>4</v>
      </c>
      <c r="BQ159" s="10">
        <v>6</v>
      </c>
      <c r="BS159" s="6">
        <f>SUM(BT159:BU159)</f>
        <v>4</v>
      </c>
      <c r="BT159" s="10">
        <v>1</v>
      </c>
      <c r="BU159" s="10">
        <v>3</v>
      </c>
      <c r="BW159" s="6">
        <f>SUM(BX159:BY159)</f>
        <v>0</v>
      </c>
      <c r="BX159" s="6">
        <v>0</v>
      </c>
      <c r="BY159" s="6">
        <v>0</v>
      </c>
      <c r="CA159" s="6">
        <f>SUM(CB159:CC159)</f>
        <v>4</v>
      </c>
      <c r="CB159" s="10">
        <v>1</v>
      </c>
      <c r="CC159" s="10">
        <v>3</v>
      </c>
      <c r="CE159" s="6">
        <f>SUM(CF159:CG159)</f>
        <v>28</v>
      </c>
      <c r="CF159" s="10">
        <v>8</v>
      </c>
      <c r="CG159" s="10">
        <v>20</v>
      </c>
    </row>
    <row r="160" spans="1:85" ht="14.45">
      <c r="B160" s="9" t="s">
        <v>22</v>
      </c>
      <c r="C160" s="21">
        <f t="shared" si="225"/>
        <v>23606</v>
      </c>
      <c r="D160" s="6">
        <v>12146</v>
      </c>
      <c r="E160" s="6">
        <v>11460</v>
      </c>
      <c r="F160" s="24">
        <f t="shared" ref="F160:F179" si="229">D160/$C$180</f>
        <v>3.5897845124412957E-2</v>
      </c>
      <c r="G160" s="25">
        <f t="shared" ref="G160:G179" si="230">E160/$C$180*-1</f>
        <v>-3.3870352801397371E-2</v>
      </c>
      <c r="H160" s="36"/>
      <c r="I160" s="28">
        <f t="shared" ref="I160:I179" si="231">AA160+AE160+AI160+AM160+AQ160</f>
        <v>1445</v>
      </c>
      <c r="J160" s="6">
        <f t="shared" ref="J160:J179" si="232">AB160+AF160+AJ160+AN160+AR160</f>
        <v>753</v>
      </c>
      <c r="K160" s="6">
        <f t="shared" ref="K160:K179" si="233">AC160+AG160+AK160+AO160+AS160</f>
        <v>692</v>
      </c>
      <c r="L160" s="30">
        <f t="shared" ref="L160:L178" si="234">J160/$I$180</f>
        <v>3.7511208528444757E-2</v>
      </c>
      <c r="M160" s="31">
        <f t="shared" ref="M160:M178" si="235">K160/$I$180*-1</f>
        <v>-3.4472451927866896E-2</v>
      </c>
      <c r="N160" s="36"/>
      <c r="O160" s="28">
        <f t="shared" ref="O160:O179" si="236">AU160+BG160+BC160+AY160-BK160-BO160-BS160-BW160</f>
        <v>210</v>
      </c>
      <c r="P160" s="6">
        <f t="shared" ref="P160:P179" si="237">AV160+BH160+BD160+AZ160-BL160-BP160-BT160-BX160</f>
        <v>109</v>
      </c>
      <c r="Q160" s="6">
        <f t="shared" ref="Q160:Q179" si="238">AW160+BI160+BE160+BA160-BM160-BQ160-BU160-BY160</f>
        <v>101</v>
      </c>
      <c r="R160" s="30">
        <f t="shared" ref="R160:R179" si="239">P160/$O$180</f>
        <v>2.8158098682510978E-2</v>
      </c>
      <c r="S160" s="31">
        <f t="shared" ref="S160:S179" si="240">Q160/$O$180*-1</f>
        <v>-2.6091449237923017E-2</v>
      </c>
      <c r="T160" s="30"/>
      <c r="U160" s="28">
        <f t="shared" ref="U160:U179" si="241">BK160+BO160+BS160+BW160+CA160+CE160</f>
        <v>55</v>
      </c>
      <c r="V160" s="28">
        <f t="shared" si="227"/>
        <v>31</v>
      </c>
      <c r="W160" s="28">
        <f t="shared" si="228"/>
        <v>24</v>
      </c>
      <c r="X160" s="30">
        <f t="shared" ref="X160:X179" si="242">V160/$U$180</f>
        <v>2.897196261682243E-2</v>
      </c>
      <c r="Y160" s="31">
        <f t="shared" ref="Y160:Y179" si="243">W160/$U$180*-1</f>
        <v>-2.2429906542056073E-2</v>
      </c>
      <c r="Z160" s="30"/>
      <c r="AA160" s="6">
        <f t="shared" ref="AA160:AA179" si="244">SUM(AB160:AC160)</f>
        <v>60</v>
      </c>
      <c r="AB160" s="6">
        <v>31</v>
      </c>
      <c r="AC160" s="6">
        <v>29</v>
      </c>
      <c r="AD160" s="12"/>
      <c r="AE160" s="37">
        <f t="shared" ref="AE160:AE179" si="245">SUM(AF160:AG160)</f>
        <v>24</v>
      </c>
      <c r="AF160" s="10">
        <v>12</v>
      </c>
      <c r="AG160" s="10">
        <v>12</v>
      </c>
      <c r="AH160" s="12"/>
      <c r="AI160" s="6">
        <f t="shared" ref="AI160:AI179" si="246">SUM(AJ160:AK160)</f>
        <v>24</v>
      </c>
      <c r="AJ160" s="10">
        <v>12</v>
      </c>
      <c r="AK160" s="10">
        <v>12</v>
      </c>
      <c r="AM160" s="6">
        <f t="shared" ref="AM160:AM179" si="247">SUM(AN160:AO160)</f>
        <v>752</v>
      </c>
      <c r="AN160" s="6">
        <v>394</v>
      </c>
      <c r="AO160" s="6">
        <v>358</v>
      </c>
      <c r="AQ160" s="6">
        <f t="shared" ref="AQ160:AQ179" si="248">SUM(AR160:AS160)</f>
        <v>585</v>
      </c>
      <c r="AR160" s="6">
        <v>304</v>
      </c>
      <c r="AS160" s="6">
        <v>281</v>
      </c>
      <c r="AT160" s="6"/>
      <c r="AU160" s="6">
        <f t="shared" ref="AU160:AU179" si="249">SUM(AV160:AW160)</f>
        <v>162</v>
      </c>
      <c r="AV160" s="10">
        <v>80</v>
      </c>
      <c r="AW160" s="10">
        <v>82</v>
      </c>
      <c r="AY160" s="6">
        <f t="shared" ref="AY160:AY179" si="250">SUM(AZ160:BA160)</f>
        <v>15</v>
      </c>
      <c r="AZ160" s="6">
        <v>9</v>
      </c>
      <c r="BA160" s="6">
        <v>6</v>
      </c>
      <c r="BC160" s="6">
        <f t="shared" ref="BC160:BC179" si="251">SUM(BD160:BE160)</f>
        <v>0</v>
      </c>
      <c r="BD160" s="10">
        <v>0</v>
      </c>
      <c r="BE160" s="10">
        <v>0</v>
      </c>
      <c r="BG160" s="6">
        <f t="shared" ref="BG160:BG179" si="252">SUM(BH160:BI160)</f>
        <v>52</v>
      </c>
      <c r="BH160" s="6">
        <v>32</v>
      </c>
      <c r="BI160" s="6">
        <v>20</v>
      </c>
      <c r="BK160" s="6">
        <f t="shared" ref="BK160:BK179" si="253">SUM(BL160:BM160)</f>
        <v>3</v>
      </c>
      <c r="BL160" s="10">
        <v>1</v>
      </c>
      <c r="BM160" s="10">
        <v>2</v>
      </c>
      <c r="BO160" s="6">
        <f t="shared" ref="BO160:BO179" si="254">SUM(BP160:BQ160)</f>
        <v>9</v>
      </c>
      <c r="BP160" s="10">
        <v>6</v>
      </c>
      <c r="BQ160" s="10">
        <v>3</v>
      </c>
      <c r="BS160" s="6">
        <f t="shared" ref="BS160:BS179" si="255">SUM(BT160:BU160)</f>
        <v>7</v>
      </c>
      <c r="BT160" s="10">
        <v>5</v>
      </c>
      <c r="BU160" s="10">
        <v>2</v>
      </c>
      <c r="BW160" s="6">
        <f t="shared" ref="BW160:BW179" si="256">SUM(BX160:BY160)</f>
        <v>0</v>
      </c>
      <c r="BX160" s="6">
        <v>0</v>
      </c>
      <c r="BY160" s="6">
        <v>0</v>
      </c>
      <c r="CA160" s="6">
        <f t="shared" ref="CA160:CA179" si="257">SUM(CB160:CC160)</f>
        <v>8</v>
      </c>
      <c r="CB160" s="10">
        <v>3</v>
      </c>
      <c r="CC160" s="10">
        <v>5</v>
      </c>
      <c r="CE160" s="6">
        <f t="shared" ref="CE160:CE179" si="258">SUM(CF160:CG160)</f>
        <v>28</v>
      </c>
      <c r="CF160" s="10">
        <v>16</v>
      </c>
      <c r="CG160" s="10">
        <v>12</v>
      </c>
    </row>
    <row r="161" spans="2:85" ht="14.45">
      <c r="B161" s="9" t="s">
        <v>23</v>
      </c>
      <c r="C161" s="21">
        <f t="shared" si="225"/>
        <v>21713</v>
      </c>
      <c r="D161" s="6">
        <v>11056</v>
      </c>
      <c r="E161" s="6">
        <v>10657</v>
      </c>
      <c r="F161" s="24">
        <f t="shared" si="229"/>
        <v>3.2676319421662249E-2</v>
      </c>
      <c r="G161" s="25">
        <f t="shared" si="230"/>
        <v>-3.1497063682765426E-2</v>
      </c>
      <c r="H161" s="36"/>
      <c r="I161" s="28">
        <f t="shared" si="231"/>
        <v>1440</v>
      </c>
      <c r="J161" s="6">
        <f t="shared" si="232"/>
        <v>729</v>
      </c>
      <c r="K161" s="6">
        <f t="shared" si="233"/>
        <v>711</v>
      </c>
      <c r="L161" s="30">
        <f t="shared" si="234"/>
        <v>3.6315632161004287E-2</v>
      </c>
      <c r="M161" s="31">
        <f t="shared" si="235"/>
        <v>-3.5418949885423934E-2</v>
      </c>
      <c r="N161" s="36"/>
      <c r="O161" s="28">
        <f t="shared" si="236"/>
        <v>210</v>
      </c>
      <c r="P161" s="6">
        <f t="shared" si="237"/>
        <v>95</v>
      </c>
      <c r="Q161" s="6">
        <f t="shared" si="238"/>
        <v>115</v>
      </c>
      <c r="R161" s="30">
        <f t="shared" si="239"/>
        <v>2.4541462154482045E-2</v>
      </c>
      <c r="S161" s="31">
        <f t="shared" si="240"/>
        <v>-2.970808576595195E-2</v>
      </c>
      <c r="T161" s="30"/>
      <c r="U161" s="28">
        <f t="shared" si="241"/>
        <v>55</v>
      </c>
      <c r="V161" s="28">
        <f t="shared" si="227"/>
        <v>28</v>
      </c>
      <c r="W161" s="28">
        <f t="shared" si="228"/>
        <v>27</v>
      </c>
      <c r="X161" s="30">
        <f t="shared" si="242"/>
        <v>2.6168224299065422E-2</v>
      </c>
      <c r="Y161" s="31">
        <f t="shared" si="243"/>
        <v>-2.5233644859813085E-2</v>
      </c>
      <c r="Z161" s="30"/>
      <c r="AA161" s="6">
        <f t="shared" si="244"/>
        <v>81</v>
      </c>
      <c r="AB161" s="6">
        <v>40</v>
      </c>
      <c r="AC161" s="6">
        <v>41</v>
      </c>
      <c r="AD161" s="12"/>
      <c r="AE161" s="37">
        <f t="shared" si="245"/>
        <v>23</v>
      </c>
      <c r="AF161" s="10">
        <v>10</v>
      </c>
      <c r="AG161" s="10">
        <v>13</v>
      </c>
      <c r="AH161" s="12"/>
      <c r="AI161" s="6">
        <f t="shared" si="246"/>
        <v>22</v>
      </c>
      <c r="AJ161" s="10">
        <v>10</v>
      </c>
      <c r="AK161" s="10">
        <v>12</v>
      </c>
      <c r="AM161" s="6">
        <f t="shared" si="247"/>
        <v>788</v>
      </c>
      <c r="AN161" s="6">
        <v>395</v>
      </c>
      <c r="AO161" s="6">
        <v>393</v>
      </c>
      <c r="AQ161" s="6">
        <f t="shared" si="248"/>
        <v>526</v>
      </c>
      <c r="AR161" s="6">
        <v>274</v>
      </c>
      <c r="AS161" s="6">
        <v>252</v>
      </c>
      <c r="AT161" s="6"/>
      <c r="AU161" s="6">
        <f t="shared" si="249"/>
        <v>159</v>
      </c>
      <c r="AV161" s="10">
        <v>73</v>
      </c>
      <c r="AW161" s="10">
        <v>86</v>
      </c>
      <c r="AY161" s="6">
        <f t="shared" si="250"/>
        <v>16</v>
      </c>
      <c r="AZ161" s="6">
        <v>7</v>
      </c>
      <c r="BA161" s="6">
        <v>9</v>
      </c>
      <c r="BC161" s="6">
        <f t="shared" si="251"/>
        <v>2</v>
      </c>
      <c r="BD161" s="10">
        <v>1</v>
      </c>
      <c r="BE161" s="10">
        <v>1</v>
      </c>
      <c r="BG161" s="6">
        <f t="shared" si="252"/>
        <v>48</v>
      </c>
      <c r="BH161" s="6">
        <v>23</v>
      </c>
      <c r="BI161" s="6">
        <v>25</v>
      </c>
      <c r="BK161" s="6">
        <f t="shared" si="253"/>
        <v>4</v>
      </c>
      <c r="BL161" s="10">
        <v>4</v>
      </c>
      <c r="BM161" s="10">
        <v>0</v>
      </c>
      <c r="BO161" s="6">
        <f t="shared" si="254"/>
        <v>7</v>
      </c>
      <c r="BP161" s="10">
        <v>3</v>
      </c>
      <c r="BQ161" s="10">
        <v>4</v>
      </c>
      <c r="BS161" s="6">
        <f t="shared" si="255"/>
        <v>4</v>
      </c>
      <c r="BT161" s="10">
        <v>2</v>
      </c>
      <c r="BU161" s="10">
        <v>2</v>
      </c>
      <c r="BW161" s="6">
        <f t="shared" si="256"/>
        <v>0</v>
      </c>
      <c r="BX161" s="6">
        <v>0</v>
      </c>
      <c r="BY161" s="6">
        <v>0</v>
      </c>
      <c r="CA161" s="6">
        <f t="shared" si="257"/>
        <v>7</v>
      </c>
      <c r="CB161" s="10">
        <v>5</v>
      </c>
      <c r="CC161" s="10">
        <v>2</v>
      </c>
      <c r="CE161" s="6">
        <f t="shared" si="258"/>
        <v>33</v>
      </c>
      <c r="CF161" s="10">
        <v>14</v>
      </c>
      <c r="CG161" s="10">
        <v>19</v>
      </c>
    </row>
    <row r="162" spans="2:85" ht="14.45">
      <c r="B162" s="9" t="s">
        <v>24</v>
      </c>
      <c r="C162" s="21">
        <f t="shared" si="225"/>
        <v>21943</v>
      </c>
      <c r="D162" s="6">
        <v>11134</v>
      </c>
      <c r="E162" s="6">
        <v>10809</v>
      </c>
      <c r="F162" s="24">
        <f t="shared" si="229"/>
        <v>3.2906850618739825E-2</v>
      </c>
      <c r="G162" s="25">
        <f t="shared" si="230"/>
        <v>-3.1946303964249932E-2</v>
      </c>
      <c r="H162" s="36"/>
      <c r="I162" s="28">
        <f t="shared" si="231"/>
        <v>1512</v>
      </c>
      <c r="J162" s="6">
        <f t="shared" si="232"/>
        <v>776</v>
      </c>
      <c r="K162" s="6">
        <f t="shared" si="233"/>
        <v>736</v>
      </c>
      <c r="L162" s="30">
        <f t="shared" si="234"/>
        <v>3.8656969213908536E-2</v>
      </c>
      <c r="M162" s="31">
        <f t="shared" si="235"/>
        <v>-3.666434193484109E-2</v>
      </c>
      <c r="N162" s="36"/>
      <c r="O162" s="28">
        <f t="shared" si="236"/>
        <v>238</v>
      </c>
      <c r="P162" s="6">
        <f t="shared" si="237"/>
        <v>127</v>
      </c>
      <c r="Q162" s="6">
        <f t="shared" si="238"/>
        <v>111</v>
      </c>
      <c r="R162" s="30">
        <f t="shared" si="239"/>
        <v>3.2808059932833894E-2</v>
      </c>
      <c r="S162" s="31">
        <f t="shared" si="240"/>
        <v>-2.867476104365797E-2</v>
      </c>
      <c r="T162" s="30"/>
      <c r="U162" s="28">
        <f t="shared" si="241"/>
        <v>72</v>
      </c>
      <c r="V162" s="28">
        <f t="shared" si="227"/>
        <v>40</v>
      </c>
      <c r="W162" s="28">
        <f t="shared" si="228"/>
        <v>32</v>
      </c>
      <c r="X162" s="30">
        <f t="shared" si="242"/>
        <v>3.7383177570093455E-2</v>
      </c>
      <c r="Y162" s="31">
        <f t="shared" si="243"/>
        <v>-2.9906542056074768E-2</v>
      </c>
      <c r="Z162" s="30"/>
      <c r="AA162" s="6">
        <f t="shared" si="244"/>
        <v>89</v>
      </c>
      <c r="AB162" s="6">
        <v>49</v>
      </c>
      <c r="AC162" s="6">
        <v>40</v>
      </c>
      <c r="AD162" s="12"/>
      <c r="AE162" s="37">
        <f t="shared" si="245"/>
        <v>25</v>
      </c>
      <c r="AF162" s="10">
        <v>13</v>
      </c>
      <c r="AG162" s="10">
        <v>12</v>
      </c>
      <c r="AH162" s="12"/>
      <c r="AI162" s="6">
        <f t="shared" si="246"/>
        <v>32</v>
      </c>
      <c r="AJ162" s="10">
        <v>16</v>
      </c>
      <c r="AK162" s="10">
        <v>16</v>
      </c>
      <c r="AM162" s="6">
        <f t="shared" si="247"/>
        <v>833</v>
      </c>
      <c r="AN162" s="6">
        <v>422</v>
      </c>
      <c r="AO162" s="6">
        <v>411</v>
      </c>
      <c r="AQ162" s="6">
        <f t="shared" si="248"/>
        <v>533</v>
      </c>
      <c r="AR162" s="6">
        <v>276</v>
      </c>
      <c r="AS162" s="6">
        <v>257</v>
      </c>
      <c r="AT162" s="6"/>
      <c r="AU162" s="6">
        <f t="shared" si="249"/>
        <v>180</v>
      </c>
      <c r="AV162" s="10">
        <v>99</v>
      </c>
      <c r="AW162" s="10">
        <v>81</v>
      </c>
      <c r="AY162" s="6">
        <f t="shared" si="250"/>
        <v>26</v>
      </c>
      <c r="AZ162" s="6">
        <v>15</v>
      </c>
      <c r="BA162" s="6">
        <v>11</v>
      </c>
      <c r="BC162" s="6">
        <f t="shared" si="251"/>
        <v>1</v>
      </c>
      <c r="BD162" s="10">
        <v>0</v>
      </c>
      <c r="BE162" s="10">
        <v>1</v>
      </c>
      <c r="BG162" s="6">
        <f t="shared" si="252"/>
        <v>55</v>
      </c>
      <c r="BH162" s="6">
        <v>30</v>
      </c>
      <c r="BI162" s="6">
        <v>25</v>
      </c>
      <c r="BK162" s="6">
        <f t="shared" si="253"/>
        <v>6</v>
      </c>
      <c r="BL162" s="10">
        <v>4</v>
      </c>
      <c r="BM162" s="10">
        <v>2</v>
      </c>
      <c r="BO162" s="6">
        <f t="shared" si="254"/>
        <v>11</v>
      </c>
      <c r="BP162" s="10">
        <v>9</v>
      </c>
      <c r="BQ162" s="10">
        <v>2</v>
      </c>
      <c r="BS162" s="6">
        <f t="shared" si="255"/>
        <v>7</v>
      </c>
      <c r="BT162" s="10">
        <v>4</v>
      </c>
      <c r="BU162" s="10">
        <v>3</v>
      </c>
      <c r="BW162" s="6">
        <f t="shared" si="256"/>
        <v>0</v>
      </c>
      <c r="BX162" s="6">
        <v>0</v>
      </c>
      <c r="BY162" s="6">
        <v>0</v>
      </c>
      <c r="CA162" s="6">
        <f t="shared" si="257"/>
        <v>5</v>
      </c>
      <c r="CB162" s="10">
        <v>2</v>
      </c>
      <c r="CC162" s="10">
        <v>3</v>
      </c>
      <c r="CE162" s="6">
        <f t="shared" si="258"/>
        <v>43</v>
      </c>
      <c r="CF162" s="10">
        <v>21</v>
      </c>
      <c r="CG162" s="10">
        <v>22</v>
      </c>
    </row>
    <row r="163" spans="2:85" ht="14.45">
      <c r="B163" s="9" t="s">
        <v>25</v>
      </c>
      <c r="C163" s="21">
        <f t="shared" si="225"/>
        <v>25186</v>
      </c>
      <c r="D163" s="6">
        <v>13009</v>
      </c>
      <c r="E163" s="6">
        <v>12177</v>
      </c>
      <c r="F163" s="24">
        <f t="shared" si="229"/>
        <v>3.8448465933104574E-2</v>
      </c>
      <c r="G163" s="25">
        <f t="shared" si="230"/>
        <v>-3.5989466497610458E-2</v>
      </c>
      <c r="H163" s="36"/>
      <c r="I163" s="28">
        <f t="shared" si="231"/>
        <v>1419</v>
      </c>
      <c r="J163" s="6">
        <f t="shared" si="232"/>
        <v>737</v>
      </c>
      <c r="K163" s="6">
        <f t="shared" si="233"/>
        <v>682</v>
      </c>
      <c r="L163" s="30">
        <f t="shared" si="234"/>
        <v>3.6714157616817775E-2</v>
      </c>
      <c r="M163" s="31">
        <f t="shared" si="235"/>
        <v>-3.3974295108100031E-2</v>
      </c>
      <c r="N163" s="36"/>
      <c r="O163" s="28">
        <f t="shared" si="236"/>
        <v>291</v>
      </c>
      <c r="P163" s="6">
        <f t="shared" si="237"/>
        <v>147</v>
      </c>
      <c r="Q163" s="6">
        <f t="shared" si="238"/>
        <v>144</v>
      </c>
      <c r="R163" s="30">
        <f t="shared" si="239"/>
        <v>3.7974683544303799E-2</v>
      </c>
      <c r="S163" s="31">
        <f t="shared" si="240"/>
        <v>-3.7199690002583309E-2</v>
      </c>
      <c r="T163" s="30"/>
      <c r="U163" s="28">
        <f t="shared" si="241"/>
        <v>90</v>
      </c>
      <c r="V163" s="28">
        <f t="shared" si="227"/>
        <v>47</v>
      </c>
      <c r="W163" s="28">
        <f t="shared" si="228"/>
        <v>43</v>
      </c>
      <c r="X163" s="30">
        <f t="shared" si="242"/>
        <v>4.3925233644859812E-2</v>
      </c>
      <c r="Y163" s="31">
        <f t="shared" si="243"/>
        <v>-4.018691588785047E-2</v>
      </c>
      <c r="Z163" s="30"/>
      <c r="AA163" s="6">
        <f t="shared" si="244"/>
        <v>83</v>
      </c>
      <c r="AB163" s="6">
        <v>43</v>
      </c>
      <c r="AC163" s="6">
        <v>40</v>
      </c>
      <c r="AD163" s="12"/>
      <c r="AE163" s="37">
        <f t="shared" si="245"/>
        <v>45</v>
      </c>
      <c r="AF163" s="10">
        <v>27</v>
      </c>
      <c r="AG163" s="10">
        <v>18</v>
      </c>
      <c r="AH163" s="12"/>
      <c r="AI163" s="6">
        <f t="shared" si="246"/>
        <v>20</v>
      </c>
      <c r="AJ163" s="10">
        <v>10</v>
      </c>
      <c r="AK163" s="10">
        <v>10</v>
      </c>
      <c r="AM163" s="6">
        <f t="shared" si="247"/>
        <v>732</v>
      </c>
      <c r="AN163" s="6">
        <v>389</v>
      </c>
      <c r="AO163" s="6">
        <v>343</v>
      </c>
      <c r="AQ163" s="6">
        <f t="shared" si="248"/>
        <v>539</v>
      </c>
      <c r="AR163" s="6">
        <v>268</v>
      </c>
      <c r="AS163" s="6">
        <v>271</v>
      </c>
      <c r="AT163" s="6"/>
      <c r="AU163" s="6">
        <f t="shared" si="249"/>
        <v>226</v>
      </c>
      <c r="AV163" s="10">
        <v>119</v>
      </c>
      <c r="AW163" s="10">
        <v>107</v>
      </c>
      <c r="AY163" s="6">
        <f t="shared" si="250"/>
        <v>49</v>
      </c>
      <c r="AZ163" s="6">
        <v>25</v>
      </c>
      <c r="BA163" s="6">
        <v>24</v>
      </c>
      <c r="BC163" s="6">
        <f t="shared" si="251"/>
        <v>4</v>
      </c>
      <c r="BD163" s="10">
        <v>1</v>
      </c>
      <c r="BE163" s="10">
        <v>3</v>
      </c>
      <c r="BG163" s="6">
        <f t="shared" si="252"/>
        <v>57</v>
      </c>
      <c r="BH163" s="6">
        <v>25</v>
      </c>
      <c r="BI163" s="6">
        <v>32</v>
      </c>
      <c r="BK163" s="6">
        <f t="shared" si="253"/>
        <v>10</v>
      </c>
      <c r="BL163" s="10">
        <v>4</v>
      </c>
      <c r="BM163" s="10">
        <v>6</v>
      </c>
      <c r="BO163" s="6">
        <f t="shared" si="254"/>
        <v>14</v>
      </c>
      <c r="BP163" s="10">
        <v>7</v>
      </c>
      <c r="BQ163" s="10">
        <v>7</v>
      </c>
      <c r="BS163" s="6">
        <f t="shared" si="255"/>
        <v>21</v>
      </c>
      <c r="BT163" s="10">
        <v>12</v>
      </c>
      <c r="BU163" s="10">
        <v>9</v>
      </c>
      <c r="BW163" s="6">
        <f t="shared" si="256"/>
        <v>0</v>
      </c>
      <c r="BX163" s="6">
        <v>0</v>
      </c>
      <c r="BY163" s="6">
        <v>0</v>
      </c>
      <c r="CA163" s="6">
        <f t="shared" si="257"/>
        <v>4</v>
      </c>
      <c r="CB163" s="10">
        <v>3</v>
      </c>
      <c r="CC163" s="10">
        <v>1</v>
      </c>
      <c r="CE163" s="6">
        <f t="shared" si="258"/>
        <v>41</v>
      </c>
      <c r="CF163" s="10">
        <v>21</v>
      </c>
      <c r="CG163" s="10">
        <v>20</v>
      </c>
    </row>
    <row r="164" spans="2:85" ht="14.45">
      <c r="B164" s="9" t="s">
        <v>26</v>
      </c>
      <c r="C164" s="21">
        <f t="shared" si="225"/>
        <v>25701</v>
      </c>
      <c r="D164" s="6">
        <v>13495</v>
      </c>
      <c r="E164" s="6">
        <v>12206</v>
      </c>
      <c r="F164" s="24">
        <f t="shared" si="229"/>
        <v>3.9884852622587917E-2</v>
      </c>
      <c r="G164" s="25">
        <f t="shared" si="230"/>
        <v>-3.6075176814472629E-2</v>
      </c>
      <c r="H164" s="36"/>
      <c r="I164" s="28">
        <f t="shared" si="231"/>
        <v>1371</v>
      </c>
      <c r="J164" s="6">
        <f t="shared" si="232"/>
        <v>712</v>
      </c>
      <c r="K164" s="6">
        <f t="shared" si="233"/>
        <v>659</v>
      </c>
      <c r="L164" s="30">
        <f t="shared" si="234"/>
        <v>3.5468765567400619E-2</v>
      </c>
      <c r="M164" s="31">
        <f t="shared" si="235"/>
        <v>-3.2828534422636245E-2</v>
      </c>
      <c r="N164" s="36"/>
      <c r="O164" s="28">
        <f t="shared" si="236"/>
        <v>243</v>
      </c>
      <c r="P164" s="6">
        <f t="shared" si="237"/>
        <v>140</v>
      </c>
      <c r="Q164" s="6">
        <f t="shared" si="238"/>
        <v>103</v>
      </c>
      <c r="R164" s="30">
        <f t="shared" si="239"/>
        <v>3.6166365280289332E-2</v>
      </c>
      <c r="S164" s="31">
        <f t="shared" si="240"/>
        <v>-2.6608111599070009E-2</v>
      </c>
      <c r="T164" s="30"/>
      <c r="U164" s="28">
        <f t="shared" si="241"/>
        <v>69</v>
      </c>
      <c r="V164" s="28">
        <f t="shared" si="227"/>
        <v>37</v>
      </c>
      <c r="W164" s="28">
        <f t="shared" si="228"/>
        <v>32</v>
      </c>
      <c r="X164" s="30">
        <f t="shared" si="242"/>
        <v>3.4579439252336447E-2</v>
      </c>
      <c r="Y164" s="31">
        <f t="shared" si="243"/>
        <v>-2.9906542056074768E-2</v>
      </c>
      <c r="Z164" s="30"/>
      <c r="AA164" s="6">
        <f t="shared" si="244"/>
        <v>45</v>
      </c>
      <c r="AB164" s="6">
        <v>21</v>
      </c>
      <c r="AC164" s="6">
        <v>24</v>
      </c>
      <c r="AD164" s="12"/>
      <c r="AE164" s="37">
        <f t="shared" si="245"/>
        <v>35</v>
      </c>
      <c r="AF164" s="10">
        <v>19</v>
      </c>
      <c r="AG164" s="10">
        <v>16</v>
      </c>
      <c r="AH164" s="12"/>
      <c r="AI164" s="6">
        <f t="shared" si="246"/>
        <v>19</v>
      </c>
      <c r="AJ164" s="10">
        <v>11</v>
      </c>
      <c r="AK164" s="10">
        <v>8</v>
      </c>
      <c r="AM164" s="6">
        <f t="shared" si="247"/>
        <v>732</v>
      </c>
      <c r="AN164" s="6">
        <v>376</v>
      </c>
      <c r="AO164" s="6">
        <v>356</v>
      </c>
      <c r="AQ164" s="6">
        <f t="shared" si="248"/>
        <v>540</v>
      </c>
      <c r="AR164" s="6">
        <v>285</v>
      </c>
      <c r="AS164" s="6">
        <v>255</v>
      </c>
      <c r="AT164" s="6"/>
      <c r="AU164" s="6">
        <f t="shared" si="249"/>
        <v>187</v>
      </c>
      <c r="AV164" s="10">
        <v>105</v>
      </c>
      <c r="AW164" s="10">
        <v>82</v>
      </c>
      <c r="AY164" s="6">
        <f t="shared" si="250"/>
        <v>41</v>
      </c>
      <c r="AZ164" s="6">
        <v>23</v>
      </c>
      <c r="BA164" s="6">
        <v>18</v>
      </c>
      <c r="BC164" s="6">
        <f t="shared" si="251"/>
        <v>1</v>
      </c>
      <c r="BD164" s="10">
        <v>1</v>
      </c>
      <c r="BE164" s="10">
        <v>0</v>
      </c>
      <c r="BG164" s="6">
        <f t="shared" si="252"/>
        <v>49</v>
      </c>
      <c r="BH164" s="6">
        <v>29</v>
      </c>
      <c r="BI164" s="6">
        <v>20</v>
      </c>
      <c r="BK164" s="6">
        <f t="shared" si="253"/>
        <v>8</v>
      </c>
      <c r="BL164" s="10">
        <v>4</v>
      </c>
      <c r="BM164" s="10">
        <v>4</v>
      </c>
      <c r="BO164" s="6">
        <f t="shared" si="254"/>
        <v>16</v>
      </c>
      <c r="BP164" s="10">
        <v>8</v>
      </c>
      <c r="BQ164" s="10">
        <v>8</v>
      </c>
      <c r="BS164" s="6">
        <f t="shared" si="255"/>
        <v>11</v>
      </c>
      <c r="BT164" s="10">
        <v>6</v>
      </c>
      <c r="BU164" s="10">
        <v>5</v>
      </c>
      <c r="BW164" s="6">
        <f t="shared" si="256"/>
        <v>0</v>
      </c>
      <c r="BX164" s="6">
        <v>0</v>
      </c>
      <c r="BY164" s="6">
        <v>0</v>
      </c>
      <c r="CA164" s="6">
        <f t="shared" si="257"/>
        <v>6</v>
      </c>
      <c r="CB164" s="10">
        <v>3</v>
      </c>
      <c r="CC164" s="10">
        <v>3</v>
      </c>
      <c r="CE164" s="6">
        <f t="shared" si="258"/>
        <v>28</v>
      </c>
      <c r="CF164" s="10">
        <v>16</v>
      </c>
      <c r="CG164" s="10">
        <v>12</v>
      </c>
    </row>
    <row r="165" spans="2:85" ht="14.45">
      <c r="B165" s="9" t="s">
        <v>27</v>
      </c>
      <c r="C165" s="21">
        <f t="shared" si="225"/>
        <v>23341</v>
      </c>
      <c r="D165" s="6">
        <v>12109</v>
      </c>
      <c r="E165" s="6">
        <v>11232</v>
      </c>
      <c r="F165" s="24">
        <f t="shared" si="229"/>
        <v>3.5788490582209495E-2</v>
      </c>
      <c r="G165" s="25">
        <f t="shared" si="230"/>
        <v>-3.319649237917062E-2</v>
      </c>
      <c r="H165" s="36"/>
      <c r="I165" s="28">
        <f t="shared" si="231"/>
        <v>1174</v>
      </c>
      <c r="J165" s="6">
        <f t="shared" si="232"/>
        <v>590</v>
      </c>
      <c r="K165" s="6">
        <f t="shared" si="233"/>
        <v>584</v>
      </c>
      <c r="L165" s="30">
        <f t="shared" si="234"/>
        <v>2.9391252366244895E-2</v>
      </c>
      <c r="M165" s="31">
        <f t="shared" si="235"/>
        <v>-2.9092358274384778E-2</v>
      </c>
      <c r="N165" s="36"/>
      <c r="O165" s="28">
        <f t="shared" si="236"/>
        <v>222</v>
      </c>
      <c r="P165" s="6">
        <f t="shared" si="237"/>
        <v>133</v>
      </c>
      <c r="Q165" s="6">
        <f t="shared" si="238"/>
        <v>89</v>
      </c>
      <c r="R165" s="30">
        <f t="shared" si="239"/>
        <v>3.4358047016274866E-2</v>
      </c>
      <c r="S165" s="31">
        <f t="shared" si="240"/>
        <v>-2.2991475071041073E-2</v>
      </c>
      <c r="T165" s="30"/>
      <c r="U165" s="28">
        <f t="shared" si="241"/>
        <v>62</v>
      </c>
      <c r="V165" s="28">
        <f t="shared" si="227"/>
        <v>30</v>
      </c>
      <c r="W165" s="28">
        <f t="shared" si="228"/>
        <v>32</v>
      </c>
      <c r="X165" s="30">
        <f t="shared" si="242"/>
        <v>2.8037383177570093E-2</v>
      </c>
      <c r="Y165" s="31">
        <f t="shared" si="243"/>
        <v>-2.9906542056074768E-2</v>
      </c>
      <c r="Z165" s="30"/>
      <c r="AA165" s="6">
        <f t="shared" si="244"/>
        <v>41</v>
      </c>
      <c r="AB165" s="6">
        <v>19</v>
      </c>
      <c r="AC165" s="6">
        <v>22</v>
      </c>
      <c r="AD165" s="12"/>
      <c r="AE165" s="37">
        <f t="shared" si="245"/>
        <v>29</v>
      </c>
      <c r="AF165" s="10">
        <v>22</v>
      </c>
      <c r="AG165" s="10">
        <v>7</v>
      </c>
      <c r="AH165" s="12"/>
      <c r="AI165" s="6">
        <f t="shared" si="246"/>
        <v>21</v>
      </c>
      <c r="AJ165" s="10">
        <v>9</v>
      </c>
      <c r="AK165" s="10">
        <v>12</v>
      </c>
      <c r="AM165" s="6">
        <f t="shared" si="247"/>
        <v>593</v>
      </c>
      <c r="AN165" s="6">
        <v>307</v>
      </c>
      <c r="AO165" s="6">
        <v>286</v>
      </c>
      <c r="AQ165" s="6">
        <f t="shared" si="248"/>
        <v>490</v>
      </c>
      <c r="AR165" s="6">
        <v>233</v>
      </c>
      <c r="AS165" s="6">
        <v>257</v>
      </c>
      <c r="AT165" s="6"/>
      <c r="AU165" s="6">
        <f t="shared" si="249"/>
        <v>159</v>
      </c>
      <c r="AV165" s="10">
        <v>91</v>
      </c>
      <c r="AW165" s="10">
        <v>68</v>
      </c>
      <c r="AY165" s="6">
        <f t="shared" si="250"/>
        <v>34</v>
      </c>
      <c r="AZ165" s="6">
        <v>13</v>
      </c>
      <c r="BA165" s="6">
        <v>21</v>
      </c>
      <c r="BC165" s="6">
        <f t="shared" si="251"/>
        <v>1</v>
      </c>
      <c r="BD165" s="10">
        <v>1</v>
      </c>
      <c r="BE165" s="10">
        <v>0</v>
      </c>
      <c r="BG165" s="6">
        <f t="shared" si="252"/>
        <v>54</v>
      </c>
      <c r="BH165" s="6">
        <v>37</v>
      </c>
      <c r="BI165" s="6">
        <v>17</v>
      </c>
      <c r="BK165" s="6">
        <f t="shared" si="253"/>
        <v>6</v>
      </c>
      <c r="BL165" s="10">
        <v>3</v>
      </c>
      <c r="BM165" s="10">
        <v>3</v>
      </c>
      <c r="BO165" s="6">
        <f t="shared" si="254"/>
        <v>8</v>
      </c>
      <c r="BP165" s="10">
        <v>2</v>
      </c>
      <c r="BQ165" s="10">
        <v>6</v>
      </c>
      <c r="BS165" s="6">
        <f t="shared" si="255"/>
        <v>12</v>
      </c>
      <c r="BT165" s="10">
        <v>4</v>
      </c>
      <c r="BU165" s="10">
        <v>8</v>
      </c>
      <c r="BW165" s="6">
        <f t="shared" si="256"/>
        <v>0</v>
      </c>
      <c r="BX165" s="6">
        <v>0</v>
      </c>
      <c r="BY165" s="6">
        <v>0</v>
      </c>
      <c r="CA165" s="6">
        <f t="shared" si="257"/>
        <v>6</v>
      </c>
      <c r="CB165" s="10">
        <v>4</v>
      </c>
      <c r="CC165" s="10">
        <v>2</v>
      </c>
      <c r="CE165" s="6">
        <f t="shared" si="258"/>
        <v>30</v>
      </c>
      <c r="CF165" s="10">
        <v>17</v>
      </c>
      <c r="CG165" s="10">
        <v>13</v>
      </c>
    </row>
    <row r="166" spans="2:85" ht="14.45">
      <c r="B166" s="9" t="s">
        <v>28</v>
      </c>
      <c r="C166" s="21">
        <f t="shared" si="225"/>
        <v>23178</v>
      </c>
      <c r="D166" s="6">
        <v>11905</v>
      </c>
      <c r="E166" s="6">
        <v>11273</v>
      </c>
      <c r="F166" s="24">
        <f t="shared" si="229"/>
        <v>3.5185562836006608E-2</v>
      </c>
      <c r="G166" s="25">
        <f t="shared" si="230"/>
        <v>-3.3317669034044727E-2</v>
      </c>
      <c r="H166" s="36"/>
      <c r="I166" s="28">
        <f t="shared" si="231"/>
        <v>1257</v>
      </c>
      <c r="J166" s="6">
        <f t="shared" si="232"/>
        <v>639</v>
      </c>
      <c r="K166" s="6">
        <f t="shared" si="233"/>
        <v>618</v>
      </c>
      <c r="L166" s="30">
        <f t="shared" si="234"/>
        <v>3.1832220783102522E-2</v>
      </c>
      <c r="M166" s="31">
        <f t="shared" si="235"/>
        <v>-3.078609146159211E-2</v>
      </c>
      <c r="N166" s="36"/>
      <c r="O166" s="28">
        <f t="shared" si="236"/>
        <v>227</v>
      </c>
      <c r="P166" s="6">
        <f t="shared" si="237"/>
        <v>122</v>
      </c>
      <c r="Q166" s="6">
        <f t="shared" si="238"/>
        <v>105</v>
      </c>
      <c r="R166" s="30">
        <f t="shared" si="239"/>
        <v>3.1516404029966416E-2</v>
      </c>
      <c r="S166" s="31">
        <f t="shared" si="240"/>
        <v>-2.7124773960216998E-2</v>
      </c>
      <c r="T166" s="30"/>
      <c r="U166" s="28">
        <f t="shared" si="241"/>
        <v>74</v>
      </c>
      <c r="V166" s="28">
        <f t="shared" si="227"/>
        <v>38</v>
      </c>
      <c r="W166" s="28">
        <f t="shared" si="228"/>
        <v>36</v>
      </c>
      <c r="X166" s="30">
        <f t="shared" si="242"/>
        <v>3.5514018691588788E-2</v>
      </c>
      <c r="Y166" s="31">
        <f t="shared" si="243"/>
        <v>-3.3644859813084113E-2</v>
      </c>
      <c r="Z166" s="30"/>
      <c r="AA166" s="6">
        <f t="shared" si="244"/>
        <v>56</v>
      </c>
      <c r="AB166" s="6">
        <v>31</v>
      </c>
      <c r="AC166" s="6">
        <v>25</v>
      </c>
      <c r="AD166" s="12"/>
      <c r="AE166" s="37">
        <f t="shared" si="245"/>
        <v>41</v>
      </c>
      <c r="AF166" s="10">
        <v>28</v>
      </c>
      <c r="AG166" s="10">
        <v>13</v>
      </c>
      <c r="AH166" s="12"/>
      <c r="AI166" s="6">
        <f t="shared" si="246"/>
        <v>17</v>
      </c>
      <c r="AJ166" s="10">
        <v>11</v>
      </c>
      <c r="AK166" s="10">
        <v>6</v>
      </c>
      <c r="AM166" s="6">
        <f t="shared" si="247"/>
        <v>707</v>
      </c>
      <c r="AN166" s="6">
        <v>358</v>
      </c>
      <c r="AO166" s="6">
        <v>349</v>
      </c>
      <c r="AQ166" s="6">
        <f t="shared" si="248"/>
        <v>436</v>
      </c>
      <c r="AR166" s="6">
        <v>211</v>
      </c>
      <c r="AS166" s="6">
        <v>225</v>
      </c>
      <c r="AT166" s="6"/>
      <c r="AU166" s="6">
        <f t="shared" si="249"/>
        <v>185</v>
      </c>
      <c r="AV166" s="10">
        <v>98</v>
      </c>
      <c r="AW166" s="10">
        <v>87</v>
      </c>
      <c r="AY166" s="6">
        <f t="shared" si="250"/>
        <v>15</v>
      </c>
      <c r="AZ166" s="6">
        <v>6</v>
      </c>
      <c r="BA166" s="6">
        <v>9</v>
      </c>
      <c r="BC166" s="6">
        <f t="shared" si="251"/>
        <v>2</v>
      </c>
      <c r="BD166" s="10">
        <v>1</v>
      </c>
      <c r="BE166" s="10">
        <v>1</v>
      </c>
      <c r="BG166" s="6">
        <f t="shared" si="252"/>
        <v>51</v>
      </c>
      <c r="BH166" s="6">
        <v>31</v>
      </c>
      <c r="BI166" s="6">
        <v>20</v>
      </c>
      <c r="BK166" s="6">
        <f t="shared" si="253"/>
        <v>7</v>
      </c>
      <c r="BL166" s="10">
        <v>2</v>
      </c>
      <c r="BM166" s="10">
        <v>5</v>
      </c>
      <c r="BO166" s="6">
        <f t="shared" si="254"/>
        <v>9</v>
      </c>
      <c r="BP166" s="10">
        <v>7</v>
      </c>
      <c r="BQ166" s="10">
        <v>2</v>
      </c>
      <c r="BS166" s="6">
        <f t="shared" si="255"/>
        <v>10</v>
      </c>
      <c r="BT166" s="10">
        <v>5</v>
      </c>
      <c r="BU166" s="10">
        <v>5</v>
      </c>
      <c r="BW166" s="6">
        <f t="shared" si="256"/>
        <v>0</v>
      </c>
      <c r="BX166" s="6">
        <v>0</v>
      </c>
      <c r="BY166" s="6">
        <v>0</v>
      </c>
      <c r="CA166" s="6">
        <f t="shared" si="257"/>
        <v>8</v>
      </c>
      <c r="CB166" s="10">
        <v>4</v>
      </c>
      <c r="CC166" s="10">
        <v>4</v>
      </c>
      <c r="CE166" s="6">
        <f t="shared" si="258"/>
        <v>40</v>
      </c>
      <c r="CF166" s="10">
        <v>20</v>
      </c>
      <c r="CG166" s="10">
        <v>20</v>
      </c>
    </row>
    <row r="167" spans="2:85" ht="14.45">
      <c r="B167" s="9" t="s">
        <v>29</v>
      </c>
      <c r="C167" s="21">
        <f t="shared" si="225"/>
        <v>22297</v>
      </c>
      <c r="D167" s="6">
        <v>11416</v>
      </c>
      <c r="E167" s="6">
        <v>10881</v>
      </c>
      <c r="F167" s="24">
        <f t="shared" si="229"/>
        <v>3.3740309562020281E-2</v>
      </c>
      <c r="G167" s="25">
        <f t="shared" si="230"/>
        <v>-3.215910199232154E-2</v>
      </c>
      <c r="H167" s="36"/>
      <c r="I167" s="28">
        <f t="shared" si="231"/>
        <v>1289</v>
      </c>
      <c r="J167" s="6">
        <f t="shared" si="232"/>
        <v>618</v>
      </c>
      <c r="K167" s="6">
        <f t="shared" si="233"/>
        <v>671</v>
      </c>
      <c r="L167" s="30">
        <f t="shared" si="234"/>
        <v>3.078609146159211E-2</v>
      </c>
      <c r="M167" s="31">
        <f t="shared" si="235"/>
        <v>-3.342632260635648E-2</v>
      </c>
      <c r="N167" s="36"/>
      <c r="O167" s="28">
        <f t="shared" si="236"/>
        <v>247</v>
      </c>
      <c r="P167" s="6">
        <f t="shared" si="237"/>
        <v>140</v>
      </c>
      <c r="Q167" s="6">
        <f t="shared" si="238"/>
        <v>107</v>
      </c>
      <c r="R167" s="30">
        <f t="shared" si="239"/>
        <v>3.6166365280289332E-2</v>
      </c>
      <c r="S167" s="31">
        <f t="shared" si="240"/>
        <v>-2.7641436321363989E-2</v>
      </c>
      <c r="T167" s="30"/>
      <c r="U167" s="28">
        <f t="shared" si="241"/>
        <v>49</v>
      </c>
      <c r="V167" s="28">
        <f t="shared" si="227"/>
        <v>33</v>
      </c>
      <c r="W167" s="28">
        <f t="shared" si="228"/>
        <v>16</v>
      </c>
      <c r="X167" s="30">
        <f t="shared" si="242"/>
        <v>3.0841121495327101E-2</v>
      </c>
      <c r="Y167" s="31">
        <f t="shared" si="243"/>
        <v>-1.4953271028037384E-2</v>
      </c>
      <c r="Z167" s="30"/>
      <c r="AA167" s="6">
        <f t="shared" si="244"/>
        <v>67</v>
      </c>
      <c r="AB167" s="6">
        <v>28</v>
      </c>
      <c r="AC167" s="6">
        <v>39</v>
      </c>
      <c r="AD167" s="12"/>
      <c r="AE167" s="37">
        <f t="shared" si="245"/>
        <v>24</v>
      </c>
      <c r="AF167" s="10">
        <v>13</v>
      </c>
      <c r="AG167" s="10">
        <v>11</v>
      </c>
      <c r="AH167" s="12"/>
      <c r="AI167" s="6">
        <f t="shared" si="246"/>
        <v>25</v>
      </c>
      <c r="AJ167" s="10">
        <v>12</v>
      </c>
      <c r="AK167" s="10">
        <v>13</v>
      </c>
      <c r="AM167" s="6">
        <f t="shared" si="247"/>
        <v>690</v>
      </c>
      <c r="AN167" s="6">
        <v>334</v>
      </c>
      <c r="AO167" s="6">
        <v>356</v>
      </c>
      <c r="AQ167" s="6">
        <f t="shared" si="248"/>
        <v>483</v>
      </c>
      <c r="AR167" s="6">
        <v>231</v>
      </c>
      <c r="AS167" s="6">
        <v>252</v>
      </c>
      <c r="AT167" s="6"/>
      <c r="AU167" s="6">
        <f t="shared" si="249"/>
        <v>190</v>
      </c>
      <c r="AV167" s="10">
        <v>105</v>
      </c>
      <c r="AW167" s="10">
        <v>85</v>
      </c>
      <c r="AY167" s="6">
        <f t="shared" si="250"/>
        <v>21</v>
      </c>
      <c r="AZ167" s="6">
        <v>10</v>
      </c>
      <c r="BA167" s="6">
        <v>11</v>
      </c>
      <c r="BC167" s="6">
        <f t="shared" si="251"/>
        <v>3</v>
      </c>
      <c r="BD167" s="10">
        <v>2</v>
      </c>
      <c r="BE167" s="10">
        <v>1</v>
      </c>
      <c r="BG167" s="6">
        <f t="shared" si="252"/>
        <v>49</v>
      </c>
      <c r="BH167" s="6">
        <v>33</v>
      </c>
      <c r="BI167" s="6">
        <v>16</v>
      </c>
      <c r="BK167" s="6">
        <f t="shared" si="253"/>
        <v>7</v>
      </c>
      <c r="BL167" s="10">
        <v>5</v>
      </c>
      <c r="BM167" s="10">
        <v>2</v>
      </c>
      <c r="BO167" s="6">
        <f t="shared" si="254"/>
        <v>4</v>
      </c>
      <c r="BP167" s="10">
        <v>2</v>
      </c>
      <c r="BQ167" s="10">
        <v>2</v>
      </c>
      <c r="BS167" s="6">
        <f t="shared" si="255"/>
        <v>5</v>
      </c>
      <c r="BT167" s="10">
        <v>3</v>
      </c>
      <c r="BU167" s="10">
        <v>2</v>
      </c>
      <c r="BW167" s="6">
        <f t="shared" si="256"/>
        <v>0</v>
      </c>
      <c r="BX167" s="6">
        <v>0</v>
      </c>
      <c r="BY167" s="6">
        <v>0</v>
      </c>
      <c r="CA167" s="6">
        <f t="shared" si="257"/>
        <v>7</v>
      </c>
      <c r="CB167" s="10">
        <v>5</v>
      </c>
      <c r="CC167" s="10">
        <v>2</v>
      </c>
      <c r="CE167" s="6">
        <f t="shared" si="258"/>
        <v>26</v>
      </c>
      <c r="CF167" s="10">
        <v>18</v>
      </c>
      <c r="CG167" s="10">
        <v>8</v>
      </c>
    </row>
    <row r="168" spans="2:85" ht="14.45">
      <c r="B168" s="9" t="s">
        <v>30</v>
      </c>
      <c r="C168" s="21">
        <f t="shared" si="225"/>
        <v>20547</v>
      </c>
      <c r="D168" s="6">
        <v>10386</v>
      </c>
      <c r="E168" s="6">
        <v>10161</v>
      </c>
      <c r="F168" s="24">
        <f t="shared" si="229"/>
        <v>3.0696115549329241E-2</v>
      </c>
      <c r="G168" s="25">
        <f t="shared" si="230"/>
        <v>-3.0031121711605473E-2</v>
      </c>
      <c r="H168" s="36"/>
      <c r="I168" s="28">
        <f t="shared" si="231"/>
        <v>1278</v>
      </c>
      <c r="J168" s="6">
        <f t="shared" si="232"/>
        <v>616</v>
      </c>
      <c r="K168" s="6">
        <f t="shared" si="233"/>
        <v>662</v>
      </c>
      <c r="L168" s="30">
        <f t="shared" si="234"/>
        <v>3.0686460097638736E-2</v>
      </c>
      <c r="M168" s="31">
        <f t="shared" si="235"/>
        <v>-3.2977981468566307E-2</v>
      </c>
      <c r="N168" s="36"/>
      <c r="O168" s="28">
        <f t="shared" si="236"/>
        <v>274</v>
      </c>
      <c r="P168" s="6">
        <f t="shared" si="237"/>
        <v>163</v>
      </c>
      <c r="Q168" s="6">
        <f t="shared" si="238"/>
        <v>111</v>
      </c>
      <c r="R168" s="30">
        <f t="shared" si="239"/>
        <v>4.210798243347972E-2</v>
      </c>
      <c r="S168" s="31">
        <f t="shared" si="240"/>
        <v>-2.867476104365797E-2</v>
      </c>
      <c r="T168" s="30"/>
      <c r="U168" s="28">
        <f t="shared" si="241"/>
        <v>71</v>
      </c>
      <c r="V168" s="28">
        <f t="shared" si="227"/>
        <v>42</v>
      </c>
      <c r="W168" s="28">
        <f t="shared" si="228"/>
        <v>29</v>
      </c>
      <c r="X168" s="30">
        <f t="shared" si="242"/>
        <v>3.925233644859813E-2</v>
      </c>
      <c r="Y168" s="31">
        <f t="shared" si="243"/>
        <v>-2.7102803738317756E-2</v>
      </c>
      <c r="Z168" s="30"/>
      <c r="AA168" s="6">
        <f t="shared" si="244"/>
        <v>72</v>
      </c>
      <c r="AB168" s="6">
        <v>35</v>
      </c>
      <c r="AC168" s="6">
        <v>37</v>
      </c>
      <c r="AD168" s="12"/>
      <c r="AE168" s="37">
        <f t="shared" si="245"/>
        <v>37</v>
      </c>
      <c r="AF168" s="10">
        <v>27</v>
      </c>
      <c r="AG168" s="10">
        <v>10</v>
      </c>
      <c r="AH168" s="12"/>
      <c r="AI168" s="6">
        <f t="shared" si="246"/>
        <v>25</v>
      </c>
      <c r="AJ168" s="10">
        <v>13</v>
      </c>
      <c r="AK168" s="10">
        <v>12</v>
      </c>
      <c r="AM168" s="6">
        <f t="shared" si="247"/>
        <v>697</v>
      </c>
      <c r="AN168" s="6">
        <v>335</v>
      </c>
      <c r="AO168" s="6">
        <v>362</v>
      </c>
      <c r="AQ168" s="6">
        <f t="shared" si="248"/>
        <v>447</v>
      </c>
      <c r="AR168" s="6">
        <v>206</v>
      </c>
      <c r="AS168" s="6">
        <v>241</v>
      </c>
      <c r="AT168" s="6"/>
      <c r="AU168" s="6">
        <f t="shared" si="249"/>
        <v>224</v>
      </c>
      <c r="AV168" s="10">
        <v>130</v>
      </c>
      <c r="AW168" s="10">
        <v>94</v>
      </c>
      <c r="AY168" s="6">
        <f t="shared" si="250"/>
        <v>22</v>
      </c>
      <c r="AZ168" s="6">
        <v>11</v>
      </c>
      <c r="BA168" s="6">
        <v>11</v>
      </c>
      <c r="BC168" s="6">
        <f t="shared" si="251"/>
        <v>3</v>
      </c>
      <c r="BD168" s="10">
        <v>2</v>
      </c>
      <c r="BE168" s="10">
        <v>1</v>
      </c>
      <c r="BG168" s="6">
        <f t="shared" si="252"/>
        <v>67</v>
      </c>
      <c r="BH168" s="6">
        <v>44</v>
      </c>
      <c r="BI168" s="6">
        <v>23</v>
      </c>
      <c r="BK168" s="6">
        <f t="shared" si="253"/>
        <v>5</v>
      </c>
      <c r="BL168" s="10">
        <v>2</v>
      </c>
      <c r="BM168" s="10">
        <v>3</v>
      </c>
      <c r="BO168" s="6">
        <f t="shared" si="254"/>
        <v>17</v>
      </c>
      <c r="BP168" s="10">
        <v>10</v>
      </c>
      <c r="BQ168" s="10">
        <v>7</v>
      </c>
      <c r="BS168" s="6">
        <f t="shared" si="255"/>
        <v>20</v>
      </c>
      <c r="BT168" s="10">
        <v>12</v>
      </c>
      <c r="BU168" s="10">
        <v>8</v>
      </c>
      <c r="BW168" s="6">
        <f t="shared" si="256"/>
        <v>0</v>
      </c>
      <c r="BX168" s="6">
        <v>0</v>
      </c>
      <c r="BY168" s="6">
        <v>0</v>
      </c>
      <c r="CA168" s="6">
        <f t="shared" si="257"/>
        <v>2</v>
      </c>
      <c r="CB168" s="10">
        <v>1</v>
      </c>
      <c r="CC168" s="10">
        <v>1</v>
      </c>
      <c r="CE168" s="6">
        <f t="shared" si="258"/>
        <v>27</v>
      </c>
      <c r="CF168" s="10">
        <v>17</v>
      </c>
      <c r="CG168" s="10">
        <v>10</v>
      </c>
    </row>
    <row r="169" spans="2:85" ht="14.45">
      <c r="B169" s="9" t="s">
        <v>31</v>
      </c>
      <c r="C169" s="21">
        <f t="shared" si="225"/>
        <v>22083</v>
      </c>
      <c r="D169" s="6">
        <v>10955</v>
      </c>
      <c r="E169" s="6">
        <v>11128</v>
      </c>
      <c r="F169" s="24">
        <f t="shared" si="229"/>
        <v>3.237781107672847E-2</v>
      </c>
      <c r="G169" s="25">
        <f t="shared" si="230"/>
        <v>-3.2889117449733857E-2</v>
      </c>
      <c r="H169" s="36"/>
      <c r="I169" s="28">
        <f t="shared" si="231"/>
        <v>1319</v>
      </c>
      <c r="J169" s="6">
        <f t="shared" si="232"/>
        <v>650</v>
      </c>
      <c r="K169" s="6">
        <f t="shared" si="233"/>
        <v>669</v>
      </c>
      <c r="L169" s="30">
        <f t="shared" si="234"/>
        <v>3.2380193284846072E-2</v>
      </c>
      <c r="M169" s="31">
        <f t="shared" si="235"/>
        <v>-3.332669124240311E-2</v>
      </c>
      <c r="N169" s="36"/>
      <c r="O169" s="28">
        <f t="shared" si="236"/>
        <v>314</v>
      </c>
      <c r="P169" s="6">
        <f t="shared" si="237"/>
        <v>173</v>
      </c>
      <c r="Q169" s="6">
        <f t="shared" si="238"/>
        <v>141</v>
      </c>
      <c r="R169" s="30">
        <f t="shared" si="239"/>
        <v>4.4691294239214675E-2</v>
      </c>
      <c r="S169" s="31">
        <f t="shared" si="240"/>
        <v>-3.6424696460862827E-2</v>
      </c>
      <c r="T169" s="30"/>
      <c r="U169" s="28">
        <f t="shared" si="241"/>
        <v>76</v>
      </c>
      <c r="V169" s="28">
        <f t="shared" si="227"/>
        <v>43</v>
      </c>
      <c r="W169" s="28">
        <f t="shared" si="228"/>
        <v>33</v>
      </c>
      <c r="X169" s="30">
        <f t="shared" si="242"/>
        <v>4.018691588785047E-2</v>
      </c>
      <c r="Y169" s="31">
        <f t="shared" si="243"/>
        <v>-3.0841121495327101E-2</v>
      </c>
      <c r="Z169" s="30"/>
      <c r="AA169" s="6">
        <f t="shared" si="244"/>
        <v>76</v>
      </c>
      <c r="AB169" s="6">
        <v>39</v>
      </c>
      <c r="AC169" s="6">
        <v>37</v>
      </c>
      <c r="AD169" s="12"/>
      <c r="AE169" s="37">
        <f t="shared" si="245"/>
        <v>39</v>
      </c>
      <c r="AF169" s="10">
        <v>20</v>
      </c>
      <c r="AG169" s="10">
        <v>19</v>
      </c>
      <c r="AH169" s="12"/>
      <c r="AI169" s="6">
        <f t="shared" si="246"/>
        <v>13</v>
      </c>
      <c r="AJ169" s="10">
        <v>7</v>
      </c>
      <c r="AK169" s="10">
        <v>6</v>
      </c>
      <c r="AM169" s="6">
        <f t="shared" si="247"/>
        <v>710</v>
      </c>
      <c r="AN169" s="6">
        <v>341</v>
      </c>
      <c r="AO169" s="6">
        <v>369</v>
      </c>
      <c r="AQ169" s="6">
        <f t="shared" si="248"/>
        <v>481</v>
      </c>
      <c r="AR169" s="6">
        <v>243</v>
      </c>
      <c r="AS169" s="6">
        <v>238</v>
      </c>
      <c r="AT169" s="6"/>
      <c r="AU169" s="6">
        <f t="shared" si="249"/>
        <v>229</v>
      </c>
      <c r="AV169" s="10">
        <v>131</v>
      </c>
      <c r="AW169" s="10">
        <v>98</v>
      </c>
      <c r="AY169" s="6">
        <f t="shared" si="250"/>
        <v>37</v>
      </c>
      <c r="AZ169" s="6">
        <v>19</v>
      </c>
      <c r="BA169" s="6">
        <v>18</v>
      </c>
      <c r="BC169" s="6">
        <f t="shared" si="251"/>
        <v>7</v>
      </c>
      <c r="BD169" s="10">
        <v>3</v>
      </c>
      <c r="BE169" s="10">
        <v>4</v>
      </c>
      <c r="BG169" s="6">
        <f t="shared" si="252"/>
        <v>74</v>
      </c>
      <c r="BH169" s="6">
        <v>38</v>
      </c>
      <c r="BI169" s="6">
        <v>36</v>
      </c>
      <c r="BK169" s="6">
        <f t="shared" si="253"/>
        <v>11</v>
      </c>
      <c r="BL169" s="10">
        <v>6</v>
      </c>
      <c r="BM169" s="10">
        <v>5</v>
      </c>
      <c r="BO169" s="6">
        <f t="shared" si="254"/>
        <v>14</v>
      </c>
      <c r="BP169" s="10">
        <v>7</v>
      </c>
      <c r="BQ169" s="10">
        <v>7</v>
      </c>
      <c r="BS169" s="6">
        <f t="shared" si="255"/>
        <v>8</v>
      </c>
      <c r="BT169" s="10">
        <v>5</v>
      </c>
      <c r="BU169" s="10">
        <v>3</v>
      </c>
      <c r="BW169" s="6">
        <f t="shared" si="256"/>
        <v>0</v>
      </c>
      <c r="BX169" s="6">
        <v>0</v>
      </c>
      <c r="BY169" s="6">
        <v>0</v>
      </c>
      <c r="CA169" s="6">
        <f t="shared" si="257"/>
        <v>6</v>
      </c>
      <c r="CB169" s="10">
        <v>3</v>
      </c>
      <c r="CC169" s="10">
        <v>3</v>
      </c>
      <c r="CE169" s="6">
        <f t="shared" si="258"/>
        <v>37</v>
      </c>
      <c r="CF169" s="10">
        <v>22</v>
      </c>
      <c r="CG169" s="10">
        <v>15</v>
      </c>
    </row>
    <row r="170" spans="2:85" ht="14.45">
      <c r="B170" s="9" t="s">
        <v>32</v>
      </c>
      <c r="C170" s="21">
        <f t="shared" si="225"/>
        <v>21159</v>
      </c>
      <c r="D170" s="6">
        <v>10669</v>
      </c>
      <c r="E170" s="6">
        <v>10490</v>
      </c>
      <c r="F170" s="24">
        <f t="shared" si="229"/>
        <v>3.1532530020777362E-2</v>
      </c>
      <c r="G170" s="25">
        <f t="shared" si="230"/>
        <v>-3.1003490478766008E-2</v>
      </c>
      <c r="H170" s="36"/>
      <c r="I170" s="28">
        <f t="shared" si="231"/>
        <v>1213</v>
      </c>
      <c r="J170" s="6">
        <f t="shared" si="232"/>
        <v>602</v>
      </c>
      <c r="K170" s="6">
        <f t="shared" si="233"/>
        <v>611</v>
      </c>
      <c r="L170" s="30">
        <f t="shared" si="234"/>
        <v>2.9989040549965131E-2</v>
      </c>
      <c r="M170" s="31">
        <f t="shared" si="235"/>
        <v>-3.0437381687755307E-2</v>
      </c>
      <c r="N170" s="36"/>
      <c r="O170" s="28">
        <f t="shared" si="236"/>
        <v>292</v>
      </c>
      <c r="P170" s="6">
        <f t="shared" si="237"/>
        <v>168</v>
      </c>
      <c r="Q170" s="6">
        <f t="shared" si="238"/>
        <v>124</v>
      </c>
      <c r="R170" s="30">
        <f t="shared" si="239"/>
        <v>4.3399638336347197E-2</v>
      </c>
      <c r="S170" s="31">
        <f t="shared" si="240"/>
        <v>-3.2033066391113404E-2</v>
      </c>
      <c r="T170" s="30"/>
      <c r="U170" s="28">
        <f t="shared" si="241"/>
        <v>85</v>
      </c>
      <c r="V170" s="28">
        <f t="shared" si="227"/>
        <v>43</v>
      </c>
      <c r="W170" s="28">
        <f t="shared" si="228"/>
        <v>42</v>
      </c>
      <c r="X170" s="30">
        <f t="shared" si="242"/>
        <v>4.018691588785047E-2</v>
      </c>
      <c r="Y170" s="31">
        <f t="shared" si="243"/>
        <v>-3.925233644859813E-2</v>
      </c>
      <c r="Z170" s="30"/>
      <c r="AA170" s="6">
        <f t="shared" si="244"/>
        <v>72</v>
      </c>
      <c r="AB170" s="6">
        <v>40</v>
      </c>
      <c r="AC170" s="6">
        <v>32</v>
      </c>
      <c r="AD170" s="12"/>
      <c r="AE170" s="37">
        <f t="shared" si="245"/>
        <v>32</v>
      </c>
      <c r="AF170" s="10">
        <v>19</v>
      </c>
      <c r="AG170" s="10">
        <v>13</v>
      </c>
      <c r="AH170" s="12"/>
      <c r="AI170" s="6">
        <f t="shared" si="246"/>
        <v>20</v>
      </c>
      <c r="AJ170" s="10">
        <v>9</v>
      </c>
      <c r="AK170" s="10">
        <v>11</v>
      </c>
      <c r="AM170" s="6">
        <f t="shared" si="247"/>
        <v>640</v>
      </c>
      <c r="AN170" s="6">
        <v>325</v>
      </c>
      <c r="AO170" s="6">
        <v>315</v>
      </c>
      <c r="AQ170" s="6">
        <f t="shared" si="248"/>
        <v>449</v>
      </c>
      <c r="AR170" s="6">
        <v>209</v>
      </c>
      <c r="AS170" s="6">
        <v>240</v>
      </c>
      <c r="AT170" s="6"/>
      <c r="AU170" s="6">
        <f t="shared" si="249"/>
        <v>212</v>
      </c>
      <c r="AV170" s="10">
        <v>128</v>
      </c>
      <c r="AW170" s="10">
        <v>84</v>
      </c>
      <c r="AY170" s="6">
        <f t="shared" si="250"/>
        <v>42</v>
      </c>
      <c r="AZ170" s="6">
        <v>20</v>
      </c>
      <c r="BA170" s="6">
        <v>22</v>
      </c>
      <c r="BC170" s="6">
        <f t="shared" si="251"/>
        <v>4</v>
      </c>
      <c r="BD170" s="10">
        <v>2</v>
      </c>
      <c r="BE170" s="10">
        <v>2</v>
      </c>
      <c r="BG170" s="6">
        <f t="shared" si="252"/>
        <v>80</v>
      </c>
      <c r="BH170" s="6">
        <v>41</v>
      </c>
      <c r="BI170" s="6">
        <v>39</v>
      </c>
      <c r="BK170" s="6">
        <f t="shared" si="253"/>
        <v>10</v>
      </c>
      <c r="BL170" s="10">
        <v>6</v>
      </c>
      <c r="BM170" s="10">
        <v>4</v>
      </c>
      <c r="BO170" s="6">
        <f t="shared" si="254"/>
        <v>23</v>
      </c>
      <c r="BP170" s="10">
        <v>11</v>
      </c>
      <c r="BQ170" s="10">
        <v>12</v>
      </c>
      <c r="BS170" s="6">
        <f t="shared" si="255"/>
        <v>13</v>
      </c>
      <c r="BT170" s="10">
        <v>6</v>
      </c>
      <c r="BU170" s="10">
        <v>7</v>
      </c>
      <c r="BW170" s="6">
        <f t="shared" si="256"/>
        <v>0</v>
      </c>
      <c r="BX170" s="6">
        <v>0</v>
      </c>
      <c r="BY170" s="6">
        <v>0</v>
      </c>
      <c r="CA170" s="6">
        <f t="shared" si="257"/>
        <v>5</v>
      </c>
      <c r="CB170" s="10">
        <v>2</v>
      </c>
      <c r="CC170" s="10">
        <v>3</v>
      </c>
      <c r="CE170" s="6">
        <f t="shared" si="258"/>
        <v>34</v>
      </c>
      <c r="CF170" s="10">
        <v>18</v>
      </c>
      <c r="CG170" s="10">
        <v>16</v>
      </c>
    </row>
    <row r="171" spans="2:85" ht="14.45">
      <c r="B171" s="9" t="s">
        <v>33</v>
      </c>
      <c r="C171" s="21">
        <f t="shared" si="225"/>
        <v>18657</v>
      </c>
      <c r="D171" s="6">
        <v>9402</v>
      </c>
      <c r="E171" s="6">
        <v>9255</v>
      </c>
      <c r="F171" s="24">
        <f t="shared" si="229"/>
        <v>2.7787875832350619E-2</v>
      </c>
      <c r="G171" s="25">
        <f t="shared" si="230"/>
        <v>-2.7353413191704423E-2</v>
      </c>
      <c r="H171" s="36"/>
      <c r="I171" s="28">
        <f t="shared" si="231"/>
        <v>1131</v>
      </c>
      <c r="J171" s="6">
        <f t="shared" si="232"/>
        <v>588</v>
      </c>
      <c r="K171" s="6">
        <f t="shared" si="233"/>
        <v>543</v>
      </c>
      <c r="L171" s="30">
        <f t="shared" si="234"/>
        <v>2.9291621002291521E-2</v>
      </c>
      <c r="M171" s="31">
        <f t="shared" si="235"/>
        <v>-2.7049915313340639E-2</v>
      </c>
      <c r="N171" s="36"/>
      <c r="O171" s="28">
        <f t="shared" si="236"/>
        <v>248</v>
      </c>
      <c r="P171" s="6">
        <f t="shared" si="237"/>
        <v>136</v>
      </c>
      <c r="Q171" s="6">
        <f t="shared" si="238"/>
        <v>112</v>
      </c>
      <c r="R171" s="30">
        <f t="shared" si="239"/>
        <v>3.5133040557995349E-2</v>
      </c>
      <c r="S171" s="31">
        <f t="shared" si="240"/>
        <v>-2.8933092224231464E-2</v>
      </c>
      <c r="T171" s="30"/>
      <c r="U171" s="28">
        <f t="shared" si="241"/>
        <v>63</v>
      </c>
      <c r="V171" s="28">
        <f t="shared" si="227"/>
        <v>38</v>
      </c>
      <c r="W171" s="28">
        <f t="shared" si="228"/>
        <v>25</v>
      </c>
      <c r="X171" s="30">
        <f t="shared" si="242"/>
        <v>3.5514018691588788E-2</v>
      </c>
      <c r="Y171" s="31">
        <f t="shared" si="243"/>
        <v>-2.336448598130841E-2</v>
      </c>
      <c r="Z171" s="30"/>
      <c r="AA171" s="6">
        <f t="shared" si="244"/>
        <v>60</v>
      </c>
      <c r="AB171" s="6">
        <v>31</v>
      </c>
      <c r="AC171" s="6">
        <v>29</v>
      </c>
      <c r="AD171" s="12"/>
      <c r="AE171" s="37">
        <f t="shared" si="245"/>
        <v>16</v>
      </c>
      <c r="AF171" s="10">
        <v>9</v>
      </c>
      <c r="AG171" s="10">
        <v>7</v>
      </c>
      <c r="AH171" s="12"/>
      <c r="AI171" s="6">
        <f t="shared" si="246"/>
        <v>18</v>
      </c>
      <c r="AJ171" s="10">
        <v>10</v>
      </c>
      <c r="AK171" s="10">
        <v>8</v>
      </c>
      <c r="AM171" s="6">
        <f t="shared" si="247"/>
        <v>609</v>
      </c>
      <c r="AN171" s="6">
        <v>321</v>
      </c>
      <c r="AO171" s="6">
        <v>288</v>
      </c>
      <c r="AQ171" s="6">
        <f t="shared" si="248"/>
        <v>428</v>
      </c>
      <c r="AR171" s="6">
        <v>217</v>
      </c>
      <c r="AS171" s="6">
        <v>211</v>
      </c>
      <c r="AT171" s="6"/>
      <c r="AU171" s="6">
        <f t="shared" si="249"/>
        <v>185</v>
      </c>
      <c r="AV171" s="10">
        <v>101</v>
      </c>
      <c r="AW171" s="10">
        <v>84</v>
      </c>
      <c r="AY171" s="6">
        <f t="shared" si="250"/>
        <v>25</v>
      </c>
      <c r="AZ171" s="6">
        <v>15</v>
      </c>
      <c r="BA171" s="6">
        <v>10</v>
      </c>
      <c r="BC171" s="6">
        <f t="shared" si="251"/>
        <v>7</v>
      </c>
      <c r="BD171" s="10">
        <v>3</v>
      </c>
      <c r="BE171" s="10">
        <v>4</v>
      </c>
      <c r="BG171" s="6">
        <f t="shared" si="252"/>
        <v>60</v>
      </c>
      <c r="BH171" s="6">
        <v>36</v>
      </c>
      <c r="BI171" s="6">
        <v>24</v>
      </c>
      <c r="BK171" s="6">
        <f t="shared" si="253"/>
        <v>7</v>
      </c>
      <c r="BL171" s="10">
        <v>4</v>
      </c>
      <c r="BM171" s="10">
        <v>3</v>
      </c>
      <c r="BO171" s="6">
        <f t="shared" si="254"/>
        <v>17</v>
      </c>
      <c r="BP171" s="10">
        <v>13</v>
      </c>
      <c r="BQ171" s="10">
        <v>4</v>
      </c>
      <c r="BS171" s="6">
        <f t="shared" si="255"/>
        <v>5</v>
      </c>
      <c r="BT171" s="10">
        <v>2</v>
      </c>
      <c r="BU171" s="10">
        <v>3</v>
      </c>
      <c r="BW171" s="6">
        <f t="shared" si="256"/>
        <v>0</v>
      </c>
      <c r="BX171" s="6">
        <v>0</v>
      </c>
      <c r="BY171" s="6">
        <v>0</v>
      </c>
      <c r="CA171" s="6">
        <f t="shared" si="257"/>
        <v>12</v>
      </c>
      <c r="CB171" s="10">
        <v>7</v>
      </c>
      <c r="CC171" s="10">
        <v>5</v>
      </c>
      <c r="CE171" s="6">
        <f t="shared" si="258"/>
        <v>22</v>
      </c>
      <c r="CF171" s="10">
        <v>12</v>
      </c>
      <c r="CG171" s="10">
        <v>10</v>
      </c>
    </row>
    <row r="172" spans="2:85" ht="14.45">
      <c r="B172" s="9" t="s">
        <v>34</v>
      </c>
      <c r="C172" s="21">
        <f t="shared" si="225"/>
        <v>15567</v>
      </c>
      <c r="D172" s="6">
        <v>7865</v>
      </c>
      <c r="E172" s="6">
        <v>7702</v>
      </c>
      <c r="F172" s="24">
        <f t="shared" si="229"/>
        <v>2.3245229038655352E-2</v>
      </c>
      <c r="G172" s="25">
        <f t="shared" si="230"/>
        <v>-2.2763477947326576E-2</v>
      </c>
      <c r="H172" s="36"/>
      <c r="I172" s="28">
        <f t="shared" si="231"/>
        <v>983</v>
      </c>
      <c r="J172" s="6">
        <f t="shared" si="232"/>
        <v>459</v>
      </c>
      <c r="K172" s="6">
        <f t="shared" si="233"/>
        <v>524</v>
      </c>
      <c r="L172" s="30">
        <f t="shared" si="234"/>
        <v>2.2865398027298995E-2</v>
      </c>
      <c r="M172" s="31">
        <f t="shared" si="235"/>
        <v>-2.6103417355783601E-2</v>
      </c>
      <c r="N172" s="36"/>
      <c r="O172" s="28">
        <f t="shared" si="236"/>
        <v>191</v>
      </c>
      <c r="P172" s="6">
        <f t="shared" si="237"/>
        <v>89</v>
      </c>
      <c r="Q172" s="6">
        <f t="shared" si="238"/>
        <v>102</v>
      </c>
      <c r="R172" s="30">
        <f t="shared" si="239"/>
        <v>2.2991475071041073E-2</v>
      </c>
      <c r="S172" s="31">
        <f t="shared" si="240"/>
        <v>-2.6349780418496511E-2</v>
      </c>
      <c r="T172" s="30"/>
      <c r="U172" s="28">
        <f t="shared" si="241"/>
        <v>55</v>
      </c>
      <c r="V172" s="28">
        <f t="shared" si="227"/>
        <v>30</v>
      </c>
      <c r="W172" s="28">
        <f t="shared" si="228"/>
        <v>25</v>
      </c>
      <c r="X172" s="30">
        <f t="shared" si="242"/>
        <v>2.8037383177570093E-2</v>
      </c>
      <c r="Y172" s="31">
        <f t="shared" si="243"/>
        <v>-2.336448598130841E-2</v>
      </c>
      <c r="Z172" s="30"/>
      <c r="AA172" s="6">
        <f t="shared" si="244"/>
        <v>62</v>
      </c>
      <c r="AB172" s="6">
        <v>30</v>
      </c>
      <c r="AC172" s="6">
        <v>32</v>
      </c>
      <c r="AD172" s="12"/>
      <c r="AE172" s="37">
        <f t="shared" si="245"/>
        <v>27</v>
      </c>
      <c r="AF172" s="10">
        <v>12</v>
      </c>
      <c r="AG172" s="10">
        <v>15</v>
      </c>
      <c r="AH172" s="12"/>
      <c r="AI172" s="6">
        <f t="shared" si="246"/>
        <v>28</v>
      </c>
      <c r="AJ172" s="10">
        <v>10</v>
      </c>
      <c r="AK172" s="10">
        <v>18</v>
      </c>
      <c r="AM172" s="6">
        <f t="shared" si="247"/>
        <v>576</v>
      </c>
      <c r="AN172" s="6">
        <v>265</v>
      </c>
      <c r="AO172" s="6">
        <v>311</v>
      </c>
      <c r="AQ172" s="6">
        <f t="shared" si="248"/>
        <v>290</v>
      </c>
      <c r="AR172" s="6">
        <v>142</v>
      </c>
      <c r="AS172" s="6">
        <v>148</v>
      </c>
      <c r="AT172" s="6"/>
      <c r="AU172" s="6">
        <f t="shared" si="249"/>
        <v>153</v>
      </c>
      <c r="AV172" s="10">
        <v>72</v>
      </c>
      <c r="AW172" s="10">
        <v>81</v>
      </c>
      <c r="AY172" s="6">
        <f t="shared" si="250"/>
        <v>23</v>
      </c>
      <c r="AZ172" s="6">
        <v>11</v>
      </c>
      <c r="BA172" s="6">
        <v>12</v>
      </c>
      <c r="BC172" s="6">
        <f t="shared" si="251"/>
        <v>5</v>
      </c>
      <c r="BD172" s="10">
        <v>2</v>
      </c>
      <c r="BE172" s="10">
        <v>3</v>
      </c>
      <c r="BG172" s="6">
        <f t="shared" si="252"/>
        <v>44</v>
      </c>
      <c r="BH172" s="6">
        <v>22</v>
      </c>
      <c r="BI172" s="6">
        <v>22</v>
      </c>
      <c r="BK172" s="6">
        <f t="shared" si="253"/>
        <v>6</v>
      </c>
      <c r="BL172" s="10">
        <v>2</v>
      </c>
      <c r="BM172" s="10">
        <v>4</v>
      </c>
      <c r="BO172" s="6">
        <f t="shared" si="254"/>
        <v>9</v>
      </c>
      <c r="BP172" s="10">
        <v>6</v>
      </c>
      <c r="BQ172" s="10">
        <v>3</v>
      </c>
      <c r="BS172" s="6">
        <f t="shared" si="255"/>
        <v>19</v>
      </c>
      <c r="BT172" s="10">
        <v>10</v>
      </c>
      <c r="BU172" s="10">
        <v>9</v>
      </c>
      <c r="BW172" s="6">
        <f t="shared" si="256"/>
        <v>0</v>
      </c>
      <c r="BX172" s="6">
        <v>0</v>
      </c>
      <c r="BY172" s="6">
        <v>0</v>
      </c>
      <c r="CA172" s="6">
        <f t="shared" si="257"/>
        <v>4</v>
      </c>
      <c r="CB172" s="10">
        <v>2</v>
      </c>
      <c r="CC172" s="10">
        <v>2</v>
      </c>
      <c r="CE172" s="6">
        <f t="shared" si="258"/>
        <v>17</v>
      </c>
      <c r="CF172" s="10">
        <v>10</v>
      </c>
      <c r="CG172" s="10">
        <v>7</v>
      </c>
    </row>
    <row r="173" spans="2:85" ht="14.45">
      <c r="B173" s="9" t="s">
        <v>35</v>
      </c>
      <c r="C173" s="21">
        <f t="shared" si="225"/>
        <v>11774</v>
      </c>
      <c r="D173" s="6">
        <v>5826</v>
      </c>
      <c r="E173" s="6">
        <v>5948</v>
      </c>
      <c r="F173" s="24">
        <f t="shared" si="229"/>
        <v>1.7218907104794162E-2</v>
      </c>
      <c r="G173" s="25">
        <f t="shared" si="230"/>
        <v>-1.7579481541248828E-2</v>
      </c>
      <c r="H173" s="36"/>
      <c r="I173" s="28">
        <f t="shared" si="231"/>
        <v>722</v>
      </c>
      <c r="J173" s="6">
        <f t="shared" si="232"/>
        <v>364</v>
      </c>
      <c r="K173" s="6">
        <f t="shared" si="233"/>
        <v>358</v>
      </c>
      <c r="L173" s="30">
        <f t="shared" si="234"/>
        <v>1.8132908239513797E-2</v>
      </c>
      <c r="M173" s="31">
        <f t="shared" si="235"/>
        <v>-1.783401414765368E-2</v>
      </c>
      <c r="N173" s="36"/>
      <c r="O173" s="28">
        <f t="shared" si="236"/>
        <v>157</v>
      </c>
      <c r="P173" s="6">
        <f t="shared" si="237"/>
        <v>85</v>
      </c>
      <c r="Q173" s="6">
        <f t="shared" si="238"/>
        <v>72</v>
      </c>
      <c r="R173" s="30">
        <f t="shared" si="239"/>
        <v>2.1958150348747093E-2</v>
      </c>
      <c r="S173" s="31">
        <f t="shared" si="240"/>
        <v>-1.8599845001291655E-2</v>
      </c>
      <c r="T173" s="30"/>
      <c r="U173" s="28">
        <f t="shared" si="241"/>
        <v>49</v>
      </c>
      <c r="V173" s="28">
        <f t="shared" si="227"/>
        <v>33</v>
      </c>
      <c r="W173" s="28">
        <f t="shared" si="228"/>
        <v>16</v>
      </c>
      <c r="X173" s="30">
        <f t="shared" si="242"/>
        <v>3.0841121495327101E-2</v>
      </c>
      <c r="Y173" s="31">
        <f t="shared" si="243"/>
        <v>-1.4953271028037384E-2</v>
      </c>
      <c r="Z173" s="30"/>
      <c r="AA173" s="6">
        <f t="shared" si="244"/>
        <v>32</v>
      </c>
      <c r="AB173" s="6">
        <v>20</v>
      </c>
      <c r="AC173" s="6">
        <v>12</v>
      </c>
      <c r="AD173" s="12"/>
      <c r="AE173" s="37">
        <f t="shared" si="245"/>
        <v>9</v>
      </c>
      <c r="AF173" s="10">
        <v>5</v>
      </c>
      <c r="AG173" s="10">
        <v>4</v>
      </c>
      <c r="AH173" s="12"/>
      <c r="AI173" s="6">
        <f t="shared" si="246"/>
        <v>16</v>
      </c>
      <c r="AJ173" s="10">
        <v>9</v>
      </c>
      <c r="AK173" s="10">
        <v>7</v>
      </c>
      <c r="AM173" s="6">
        <f t="shared" si="247"/>
        <v>458</v>
      </c>
      <c r="AN173" s="6">
        <v>222</v>
      </c>
      <c r="AO173" s="6">
        <v>236</v>
      </c>
      <c r="AQ173" s="6">
        <f t="shared" si="248"/>
        <v>207</v>
      </c>
      <c r="AR173" s="6">
        <v>108</v>
      </c>
      <c r="AS173" s="6">
        <v>99</v>
      </c>
      <c r="AT173" s="6"/>
      <c r="AU173" s="6">
        <f t="shared" si="249"/>
        <v>127</v>
      </c>
      <c r="AV173" s="10">
        <v>68</v>
      </c>
      <c r="AW173" s="10">
        <v>59</v>
      </c>
      <c r="AY173" s="6">
        <f t="shared" si="250"/>
        <v>9</v>
      </c>
      <c r="AZ173" s="6">
        <v>7</v>
      </c>
      <c r="BA173" s="6">
        <v>2</v>
      </c>
      <c r="BC173" s="6">
        <f t="shared" si="251"/>
        <v>9</v>
      </c>
      <c r="BD173" s="10">
        <v>5</v>
      </c>
      <c r="BE173" s="10">
        <v>4</v>
      </c>
      <c r="BG173" s="6">
        <f t="shared" si="252"/>
        <v>40</v>
      </c>
      <c r="BH173" s="6">
        <v>24</v>
      </c>
      <c r="BI173" s="6">
        <v>16</v>
      </c>
      <c r="BK173" s="6">
        <f t="shared" si="253"/>
        <v>4</v>
      </c>
      <c r="BL173" s="10">
        <v>3</v>
      </c>
      <c r="BM173" s="10">
        <v>1</v>
      </c>
      <c r="BO173" s="6">
        <f t="shared" si="254"/>
        <v>5</v>
      </c>
      <c r="BP173" s="10">
        <v>1</v>
      </c>
      <c r="BQ173" s="10">
        <v>4</v>
      </c>
      <c r="BS173" s="6">
        <f t="shared" si="255"/>
        <v>19</v>
      </c>
      <c r="BT173" s="10">
        <v>15</v>
      </c>
      <c r="BU173" s="10">
        <v>4</v>
      </c>
      <c r="BW173" s="6">
        <f t="shared" si="256"/>
        <v>0</v>
      </c>
      <c r="BX173" s="6">
        <v>0</v>
      </c>
      <c r="BY173" s="6">
        <v>0</v>
      </c>
      <c r="CA173" s="6">
        <f t="shared" si="257"/>
        <v>5</v>
      </c>
      <c r="CB173" s="10">
        <v>4</v>
      </c>
      <c r="CC173" s="10">
        <v>1</v>
      </c>
      <c r="CE173" s="6">
        <f t="shared" si="258"/>
        <v>16</v>
      </c>
      <c r="CF173" s="10">
        <v>10</v>
      </c>
      <c r="CG173" s="10">
        <v>6</v>
      </c>
    </row>
    <row r="174" spans="2:85" ht="14.45">
      <c r="B174" s="9" t="s">
        <v>36</v>
      </c>
      <c r="C174" s="21">
        <f t="shared" si="225"/>
        <v>7829</v>
      </c>
      <c r="D174" s="6">
        <v>3735</v>
      </c>
      <c r="E174" s="6">
        <v>4094</v>
      </c>
      <c r="F174" s="24">
        <f t="shared" si="229"/>
        <v>1.1038897706214589E-2</v>
      </c>
      <c r="G174" s="25">
        <f t="shared" si="230"/>
        <v>-1.2099932318404961E-2</v>
      </c>
      <c r="H174" s="36"/>
      <c r="I174" s="28">
        <f t="shared" si="231"/>
        <v>471</v>
      </c>
      <c r="J174" s="6">
        <f t="shared" si="232"/>
        <v>225</v>
      </c>
      <c r="K174" s="6">
        <f t="shared" si="233"/>
        <v>246</v>
      </c>
      <c r="L174" s="30">
        <f t="shared" si="234"/>
        <v>1.1208528444754409E-2</v>
      </c>
      <c r="M174" s="31">
        <f t="shared" si="235"/>
        <v>-1.2254657766264819E-2</v>
      </c>
      <c r="N174" s="36"/>
      <c r="O174" s="28">
        <f t="shared" si="236"/>
        <v>113</v>
      </c>
      <c r="P174" s="6">
        <f t="shared" si="237"/>
        <v>61</v>
      </c>
      <c r="Q174" s="6">
        <f t="shared" si="238"/>
        <v>52</v>
      </c>
      <c r="R174" s="30">
        <f t="shared" si="239"/>
        <v>1.5758202014983208E-2</v>
      </c>
      <c r="S174" s="31">
        <f t="shared" si="240"/>
        <v>-1.3433221389821752E-2</v>
      </c>
      <c r="T174" s="30"/>
      <c r="U174" s="28">
        <f t="shared" si="241"/>
        <v>42</v>
      </c>
      <c r="V174" s="28">
        <f t="shared" si="227"/>
        <v>20</v>
      </c>
      <c r="W174" s="28">
        <f t="shared" si="228"/>
        <v>22</v>
      </c>
      <c r="X174" s="30">
        <f t="shared" si="242"/>
        <v>1.8691588785046728E-2</v>
      </c>
      <c r="Y174" s="31">
        <f t="shared" si="243"/>
        <v>-2.0560747663551402E-2</v>
      </c>
      <c r="Z174" s="30"/>
      <c r="AA174" s="6">
        <f t="shared" si="244"/>
        <v>19</v>
      </c>
      <c r="AB174" s="6">
        <v>8</v>
      </c>
      <c r="AC174" s="6">
        <v>11</v>
      </c>
      <c r="AD174" s="12"/>
      <c r="AE174" s="37">
        <f t="shared" si="245"/>
        <v>9</v>
      </c>
      <c r="AF174" s="10">
        <v>6</v>
      </c>
      <c r="AG174" s="10">
        <v>3</v>
      </c>
      <c r="AH174" s="12"/>
      <c r="AI174" s="6">
        <f t="shared" si="246"/>
        <v>13</v>
      </c>
      <c r="AJ174" s="10">
        <v>8</v>
      </c>
      <c r="AK174" s="10">
        <v>5</v>
      </c>
      <c r="AM174" s="6">
        <f t="shared" si="247"/>
        <v>282</v>
      </c>
      <c r="AN174" s="6">
        <v>139</v>
      </c>
      <c r="AO174" s="6">
        <v>143</v>
      </c>
      <c r="AQ174" s="6">
        <f t="shared" si="248"/>
        <v>148</v>
      </c>
      <c r="AR174" s="6">
        <v>64</v>
      </c>
      <c r="AS174" s="6">
        <v>84</v>
      </c>
      <c r="AT174" s="6"/>
      <c r="AU174" s="6">
        <f t="shared" si="249"/>
        <v>82</v>
      </c>
      <c r="AV174" s="10">
        <v>45</v>
      </c>
      <c r="AW174" s="10">
        <v>37</v>
      </c>
      <c r="AY174" s="6">
        <f t="shared" si="250"/>
        <v>8</v>
      </c>
      <c r="AZ174" s="6">
        <v>4</v>
      </c>
      <c r="BA174" s="6">
        <v>4</v>
      </c>
      <c r="BC174" s="6">
        <f t="shared" si="251"/>
        <v>2</v>
      </c>
      <c r="BD174" s="10">
        <v>0</v>
      </c>
      <c r="BE174" s="10">
        <v>2</v>
      </c>
      <c r="BG174" s="6">
        <f t="shared" si="252"/>
        <v>40</v>
      </c>
      <c r="BH174" s="6">
        <v>22</v>
      </c>
      <c r="BI174" s="6">
        <v>18</v>
      </c>
      <c r="BK174" s="6">
        <f t="shared" si="253"/>
        <v>2</v>
      </c>
      <c r="BL174" s="10">
        <v>1</v>
      </c>
      <c r="BM174" s="10">
        <v>1</v>
      </c>
      <c r="BO174" s="6">
        <f t="shared" si="254"/>
        <v>7</v>
      </c>
      <c r="BP174" s="10">
        <v>4</v>
      </c>
      <c r="BQ174" s="10">
        <v>3</v>
      </c>
      <c r="BS174" s="6">
        <f t="shared" si="255"/>
        <v>10</v>
      </c>
      <c r="BT174" s="10">
        <v>5</v>
      </c>
      <c r="BU174" s="10">
        <v>5</v>
      </c>
      <c r="BW174" s="6">
        <f t="shared" si="256"/>
        <v>0</v>
      </c>
      <c r="BX174" s="6">
        <v>0</v>
      </c>
      <c r="BY174" s="6">
        <v>0</v>
      </c>
      <c r="CA174" s="6">
        <f t="shared" si="257"/>
        <v>4</v>
      </c>
      <c r="CB174" s="10">
        <v>1</v>
      </c>
      <c r="CC174" s="10">
        <v>3</v>
      </c>
      <c r="CE174" s="6">
        <f t="shared" si="258"/>
        <v>19</v>
      </c>
      <c r="CF174" s="10">
        <v>9</v>
      </c>
      <c r="CG174" s="10">
        <v>10</v>
      </c>
    </row>
    <row r="175" spans="2:85" ht="14.45">
      <c r="B175" s="9" t="s">
        <v>37</v>
      </c>
      <c r="C175" s="21">
        <f t="shared" si="225"/>
        <v>6124</v>
      </c>
      <c r="D175" s="6">
        <v>2733</v>
      </c>
      <c r="E175" s="6">
        <v>3391</v>
      </c>
      <c r="F175" s="24">
        <f t="shared" si="229"/>
        <v>8.077458482218065E-3</v>
      </c>
      <c r="G175" s="25">
        <f t="shared" si="230"/>
        <v>-1.0022196016539135E-2</v>
      </c>
      <c r="H175" s="36"/>
      <c r="I175" s="28">
        <f t="shared" si="231"/>
        <v>385</v>
      </c>
      <c r="J175" s="6">
        <f t="shared" si="232"/>
        <v>175</v>
      </c>
      <c r="K175" s="6">
        <f t="shared" si="233"/>
        <v>210</v>
      </c>
      <c r="L175" s="30">
        <f t="shared" si="234"/>
        <v>8.7177443459200959E-3</v>
      </c>
      <c r="M175" s="31">
        <f t="shared" si="235"/>
        <v>-1.0461293215104115E-2</v>
      </c>
      <c r="N175" s="36"/>
      <c r="O175" s="28">
        <f t="shared" si="236"/>
        <v>102</v>
      </c>
      <c r="P175" s="6">
        <f t="shared" si="237"/>
        <v>56</v>
      </c>
      <c r="Q175" s="6">
        <f t="shared" si="238"/>
        <v>46</v>
      </c>
      <c r="R175" s="30">
        <f t="shared" si="239"/>
        <v>1.4466546112115732E-2</v>
      </c>
      <c r="S175" s="31">
        <f t="shared" si="240"/>
        <v>-1.188323430638078E-2</v>
      </c>
      <c r="T175" s="30"/>
      <c r="U175" s="28">
        <f t="shared" si="241"/>
        <v>26</v>
      </c>
      <c r="V175" s="28">
        <f t="shared" si="227"/>
        <v>14</v>
      </c>
      <c r="W175" s="28">
        <f t="shared" si="228"/>
        <v>12</v>
      </c>
      <c r="X175" s="30">
        <f t="shared" si="242"/>
        <v>1.3084112149532711E-2</v>
      </c>
      <c r="Y175" s="31">
        <f t="shared" si="243"/>
        <v>-1.1214953271028037E-2</v>
      </c>
      <c r="Z175" s="30"/>
      <c r="AA175" s="6">
        <f t="shared" si="244"/>
        <v>22</v>
      </c>
      <c r="AB175" s="6">
        <v>10</v>
      </c>
      <c r="AC175" s="6">
        <v>12</v>
      </c>
      <c r="AD175" s="12"/>
      <c r="AE175" s="37">
        <f t="shared" si="245"/>
        <v>7</v>
      </c>
      <c r="AF175" s="10">
        <v>3</v>
      </c>
      <c r="AG175" s="10">
        <v>4</v>
      </c>
      <c r="AH175" s="12"/>
      <c r="AI175" s="6">
        <f t="shared" si="246"/>
        <v>8</v>
      </c>
      <c r="AJ175" s="10">
        <v>5</v>
      </c>
      <c r="AK175" s="10">
        <v>3</v>
      </c>
      <c r="AM175" s="6">
        <f t="shared" si="247"/>
        <v>233</v>
      </c>
      <c r="AN175" s="6">
        <v>101</v>
      </c>
      <c r="AO175" s="6">
        <v>132</v>
      </c>
      <c r="AQ175" s="6">
        <f t="shared" si="248"/>
        <v>115</v>
      </c>
      <c r="AR175" s="6">
        <v>56</v>
      </c>
      <c r="AS175" s="6">
        <v>59</v>
      </c>
      <c r="AT175" s="6"/>
      <c r="AU175" s="6">
        <f t="shared" si="249"/>
        <v>80</v>
      </c>
      <c r="AV175" s="10">
        <v>43</v>
      </c>
      <c r="AW175" s="10">
        <v>37</v>
      </c>
      <c r="AY175" s="6">
        <f t="shared" si="250"/>
        <v>4</v>
      </c>
      <c r="AZ175" s="6">
        <v>1</v>
      </c>
      <c r="BA175" s="6">
        <v>3</v>
      </c>
      <c r="BC175" s="6">
        <f t="shared" si="251"/>
        <v>3</v>
      </c>
      <c r="BD175" s="10">
        <v>2</v>
      </c>
      <c r="BE175" s="10">
        <v>1</v>
      </c>
      <c r="BG175" s="6">
        <f t="shared" si="252"/>
        <v>31</v>
      </c>
      <c r="BH175" s="6">
        <v>19</v>
      </c>
      <c r="BI175" s="6">
        <v>12</v>
      </c>
      <c r="BK175" s="6">
        <f t="shared" si="253"/>
        <v>2</v>
      </c>
      <c r="BL175" s="10">
        <v>1</v>
      </c>
      <c r="BM175" s="10">
        <v>1</v>
      </c>
      <c r="BO175" s="6">
        <f t="shared" si="254"/>
        <v>6</v>
      </c>
      <c r="BP175" s="10">
        <v>4</v>
      </c>
      <c r="BQ175" s="10">
        <v>2</v>
      </c>
      <c r="BS175" s="6">
        <f t="shared" si="255"/>
        <v>8</v>
      </c>
      <c r="BT175" s="10">
        <v>4</v>
      </c>
      <c r="BU175" s="10">
        <v>4</v>
      </c>
      <c r="BW175" s="6">
        <f t="shared" si="256"/>
        <v>0</v>
      </c>
      <c r="BX175" s="6">
        <v>0</v>
      </c>
      <c r="BY175" s="6">
        <v>0</v>
      </c>
      <c r="CA175" s="6">
        <f t="shared" si="257"/>
        <v>1</v>
      </c>
      <c r="CB175" s="10">
        <v>0</v>
      </c>
      <c r="CC175" s="10">
        <v>1</v>
      </c>
      <c r="CE175" s="6">
        <f t="shared" si="258"/>
        <v>9</v>
      </c>
      <c r="CF175" s="10">
        <v>5</v>
      </c>
      <c r="CG175" s="10">
        <v>4</v>
      </c>
    </row>
    <row r="176" spans="2:85" ht="14.45">
      <c r="B176" s="9" t="s">
        <v>38</v>
      </c>
      <c r="C176" s="21">
        <f t="shared" si="225"/>
        <v>4116</v>
      </c>
      <c r="D176" s="6">
        <v>1661</v>
      </c>
      <c r="E176" s="6">
        <v>2455</v>
      </c>
      <c r="F176" s="24">
        <f t="shared" si="229"/>
        <v>4.9091322864852566E-3</v>
      </c>
      <c r="G176" s="25">
        <f t="shared" si="230"/>
        <v>-7.2558216516082508E-3</v>
      </c>
      <c r="H176" s="36"/>
      <c r="I176" s="28">
        <f t="shared" si="231"/>
        <v>261</v>
      </c>
      <c r="J176" s="6">
        <f t="shared" si="232"/>
        <v>102</v>
      </c>
      <c r="K176" s="6">
        <f t="shared" si="233"/>
        <v>159</v>
      </c>
      <c r="L176" s="30">
        <f t="shared" si="234"/>
        <v>5.0811995616219987E-3</v>
      </c>
      <c r="M176" s="31">
        <f t="shared" si="235"/>
        <v>-7.9206934342931148E-3</v>
      </c>
      <c r="N176" s="36"/>
      <c r="O176" s="28">
        <f t="shared" si="236"/>
        <v>77</v>
      </c>
      <c r="P176" s="6">
        <f t="shared" si="237"/>
        <v>33</v>
      </c>
      <c r="Q176" s="6">
        <f t="shared" si="238"/>
        <v>44</v>
      </c>
      <c r="R176" s="30">
        <f t="shared" si="239"/>
        <v>8.524928958925343E-3</v>
      </c>
      <c r="S176" s="31">
        <f t="shared" si="240"/>
        <v>-1.1366571945233789E-2</v>
      </c>
      <c r="T176" s="30"/>
      <c r="U176" s="28">
        <f t="shared" si="241"/>
        <v>16</v>
      </c>
      <c r="V176" s="28">
        <f t="shared" si="227"/>
        <v>7</v>
      </c>
      <c r="W176" s="28">
        <f t="shared" si="228"/>
        <v>9</v>
      </c>
      <c r="X176" s="30">
        <f t="shared" si="242"/>
        <v>6.5420560747663555E-3</v>
      </c>
      <c r="Y176" s="31">
        <f t="shared" si="243"/>
        <v>-8.4112149532710283E-3</v>
      </c>
      <c r="Z176" s="30"/>
      <c r="AA176" s="6">
        <f t="shared" si="244"/>
        <v>11</v>
      </c>
      <c r="AB176" s="6">
        <v>6</v>
      </c>
      <c r="AC176" s="6">
        <v>5</v>
      </c>
      <c r="AD176" s="12"/>
      <c r="AE176" s="37">
        <f t="shared" si="245"/>
        <v>3</v>
      </c>
      <c r="AF176" s="10">
        <v>0</v>
      </c>
      <c r="AG176" s="10">
        <v>3</v>
      </c>
      <c r="AH176" s="12"/>
      <c r="AI176" s="6">
        <f t="shared" si="246"/>
        <v>6</v>
      </c>
      <c r="AJ176" s="10">
        <v>3</v>
      </c>
      <c r="AK176" s="10">
        <v>3</v>
      </c>
      <c r="AM176" s="6">
        <f t="shared" si="247"/>
        <v>164</v>
      </c>
      <c r="AN176" s="6">
        <v>62</v>
      </c>
      <c r="AO176" s="6">
        <v>102</v>
      </c>
      <c r="AQ176" s="6">
        <f t="shared" si="248"/>
        <v>77</v>
      </c>
      <c r="AR176" s="6">
        <v>31</v>
      </c>
      <c r="AS176" s="6">
        <v>46</v>
      </c>
      <c r="AT176" s="6"/>
      <c r="AU176" s="6">
        <f t="shared" si="249"/>
        <v>58</v>
      </c>
      <c r="AV176" s="10">
        <v>27</v>
      </c>
      <c r="AW176" s="10">
        <v>31</v>
      </c>
      <c r="AY176" s="6">
        <f t="shared" si="250"/>
        <v>7</v>
      </c>
      <c r="AZ176" s="6">
        <v>3</v>
      </c>
      <c r="BA176" s="6">
        <v>4</v>
      </c>
      <c r="BC176" s="6">
        <f t="shared" si="251"/>
        <v>3</v>
      </c>
      <c r="BD176" s="10">
        <v>1</v>
      </c>
      <c r="BE176" s="10">
        <v>2</v>
      </c>
      <c r="BG176" s="6">
        <f t="shared" si="252"/>
        <v>20</v>
      </c>
      <c r="BH176" s="6">
        <v>6</v>
      </c>
      <c r="BI176" s="6">
        <v>14</v>
      </c>
      <c r="BK176" s="6">
        <f t="shared" si="253"/>
        <v>2</v>
      </c>
      <c r="BL176" s="10">
        <v>1</v>
      </c>
      <c r="BM176" s="10">
        <v>1</v>
      </c>
      <c r="BO176" s="6">
        <f t="shared" si="254"/>
        <v>6</v>
      </c>
      <c r="BP176" s="10">
        <v>2</v>
      </c>
      <c r="BQ176" s="10">
        <v>4</v>
      </c>
      <c r="BS176" s="6">
        <f t="shared" si="255"/>
        <v>3</v>
      </c>
      <c r="BT176" s="10">
        <v>1</v>
      </c>
      <c r="BU176" s="10">
        <v>2</v>
      </c>
      <c r="BW176" s="6">
        <f t="shared" si="256"/>
        <v>0</v>
      </c>
      <c r="BX176" s="6">
        <v>0</v>
      </c>
      <c r="BY176" s="6">
        <v>0</v>
      </c>
      <c r="CA176" s="6">
        <f t="shared" si="257"/>
        <v>1</v>
      </c>
      <c r="CB176" s="10">
        <v>1</v>
      </c>
      <c r="CC176" s="10">
        <v>0</v>
      </c>
      <c r="CE176" s="6">
        <f t="shared" si="258"/>
        <v>4</v>
      </c>
      <c r="CF176" s="10">
        <v>2</v>
      </c>
      <c r="CG176" s="10">
        <v>2</v>
      </c>
    </row>
    <row r="177" spans="1:85" ht="14.45">
      <c r="B177" s="9" t="s">
        <v>39</v>
      </c>
      <c r="C177" s="21">
        <f t="shared" si="225"/>
        <v>1636</v>
      </c>
      <c r="D177" s="6">
        <v>533</v>
      </c>
      <c r="E177" s="6">
        <v>1103</v>
      </c>
      <c r="F177" s="24">
        <f t="shared" si="229"/>
        <v>1.5752965133634207E-3</v>
      </c>
      <c r="G177" s="25">
        <f t="shared" si="230"/>
        <v>-3.2599475689303057E-3</v>
      </c>
      <c r="H177" s="36"/>
      <c r="I177" s="28">
        <f t="shared" si="231"/>
        <v>99</v>
      </c>
      <c r="J177" s="6">
        <f t="shared" si="232"/>
        <v>30</v>
      </c>
      <c r="K177" s="6">
        <f t="shared" si="233"/>
        <v>69</v>
      </c>
      <c r="L177" s="30">
        <f t="shared" si="234"/>
        <v>1.4944704593005879E-3</v>
      </c>
      <c r="M177" s="31">
        <f t="shared" si="235"/>
        <v>-3.4372820563913519E-3</v>
      </c>
      <c r="N177" s="36"/>
      <c r="O177" s="28">
        <f t="shared" si="236"/>
        <v>21</v>
      </c>
      <c r="P177" s="6">
        <f t="shared" si="237"/>
        <v>9</v>
      </c>
      <c r="Q177" s="6">
        <f t="shared" si="238"/>
        <v>12</v>
      </c>
      <c r="R177" s="30">
        <f t="shared" si="239"/>
        <v>2.3249806251614568E-3</v>
      </c>
      <c r="S177" s="31">
        <f t="shared" si="240"/>
        <v>-3.0999741668819429E-3</v>
      </c>
      <c r="T177" s="30"/>
      <c r="U177" s="28">
        <f t="shared" si="241"/>
        <v>5</v>
      </c>
      <c r="V177" s="28">
        <f t="shared" si="227"/>
        <v>3</v>
      </c>
      <c r="W177" s="28">
        <f t="shared" si="228"/>
        <v>2</v>
      </c>
      <c r="X177" s="30">
        <f t="shared" si="242"/>
        <v>2.8037383177570091E-3</v>
      </c>
      <c r="Y177" s="31">
        <f t="shared" si="243"/>
        <v>-1.869158878504673E-3</v>
      </c>
      <c r="Z177" s="30"/>
      <c r="AA177" s="6">
        <f t="shared" si="244"/>
        <v>4</v>
      </c>
      <c r="AB177" s="6">
        <v>0</v>
      </c>
      <c r="AC177" s="6">
        <v>4</v>
      </c>
      <c r="AD177" s="12"/>
      <c r="AE177" s="37">
        <f t="shared" si="245"/>
        <v>1</v>
      </c>
      <c r="AF177" s="10">
        <v>1</v>
      </c>
      <c r="AG177" s="10">
        <v>0</v>
      </c>
      <c r="AH177" s="12"/>
      <c r="AI177" s="6">
        <f t="shared" si="246"/>
        <v>2</v>
      </c>
      <c r="AJ177" s="10">
        <v>1</v>
      </c>
      <c r="AK177" s="10">
        <v>1</v>
      </c>
      <c r="AM177" s="6">
        <f t="shared" si="247"/>
        <v>71</v>
      </c>
      <c r="AN177" s="6">
        <v>20</v>
      </c>
      <c r="AO177" s="6">
        <v>51</v>
      </c>
      <c r="AQ177" s="6">
        <f t="shared" si="248"/>
        <v>21</v>
      </c>
      <c r="AR177" s="6">
        <v>8</v>
      </c>
      <c r="AS177" s="6">
        <v>13</v>
      </c>
      <c r="AT177" s="6"/>
      <c r="AU177" s="6">
        <f t="shared" si="249"/>
        <v>17</v>
      </c>
      <c r="AV177" s="10">
        <v>7</v>
      </c>
      <c r="AW177" s="10">
        <v>10</v>
      </c>
      <c r="AY177" s="6">
        <f t="shared" si="250"/>
        <v>4</v>
      </c>
      <c r="AZ177" s="6">
        <v>2</v>
      </c>
      <c r="BA177" s="6">
        <v>2</v>
      </c>
      <c r="BC177" s="6">
        <f t="shared" si="251"/>
        <v>1</v>
      </c>
      <c r="BD177" s="10">
        <v>1</v>
      </c>
      <c r="BE177" s="10">
        <v>0</v>
      </c>
      <c r="BG177" s="6">
        <f t="shared" si="252"/>
        <v>3</v>
      </c>
      <c r="BH177" s="6">
        <v>2</v>
      </c>
      <c r="BI177" s="6">
        <v>1</v>
      </c>
      <c r="BK177" s="6">
        <f t="shared" si="253"/>
        <v>1</v>
      </c>
      <c r="BL177" s="10">
        <v>1</v>
      </c>
      <c r="BM177" s="10">
        <v>0</v>
      </c>
      <c r="BO177" s="6">
        <f t="shared" si="254"/>
        <v>3</v>
      </c>
      <c r="BP177" s="10">
        <v>2</v>
      </c>
      <c r="BQ177" s="10">
        <v>1</v>
      </c>
      <c r="BS177" s="6">
        <f t="shared" si="255"/>
        <v>0</v>
      </c>
      <c r="BT177" s="10">
        <v>0</v>
      </c>
      <c r="BU177" s="10">
        <v>0</v>
      </c>
      <c r="BW177" s="6">
        <f t="shared" si="256"/>
        <v>0</v>
      </c>
      <c r="BX177" s="6">
        <v>0</v>
      </c>
      <c r="BY177" s="6">
        <v>0</v>
      </c>
      <c r="CA177" s="6">
        <f t="shared" si="257"/>
        <v>0</v>
      </c>
      <c r="CB177" s="10">
        <v>0</v>
      </c>
      <c r="CC177" s="10">
        <v>0</v>
      </c>
      <c r="CE177" s="6">
        <f t="shared" si="258"/>
        <v>1</v>
      </c>
      <c r="CF177" s="10">
        <v>0</v>
      </c>
      <c r="CG177" s="10">
        <v>1</v>
      </c>
    </row>
    <row r="178" spans="1:85" ht="14.45">
      <c r="B178" s="9" t="s">
        <v>40</v>
      </c>
      <c r="C178" s="21">
        <f t="shared" si="225"/>
        <v>356</v>
      </c>
      <c r="D178" s="6">
        <v>94</v>
      </c>
      <c r="E178" s="6">
        <v>262</v>
      </c>
      <c r="F178" s="24">
        <f t="shared" si="229"/>
        <v>2.7781964776015298E-4</v>
      </c>
      <c r="G178" s="25">
        <f t="shared" si="230"/>
        <v>-7.7434837992723486E-4</v>
      </c>
      <c r="H178" s="36"/>
      <c r="I178" s="28">
        <f t="shared" si="231"/>
        <v>21</v>
      </c>
      <c r="J178" s="6">
        <f t="shared" si="232"/>
        <v>8</v>
      </c>
      <c r="K178" s="6">
        <f t="shared" si="233"/>
        <v>13</v>
      </c>
      <c r="L178" s="30">
        <f t="shared" si="234"/>
        <v>3.9852545581349008E-4</v>
      </c>
      <c r="M178" s="31">
        <f t="shared" si="235"/>
        <v>-6.4760386569692144E-4</v>
      </c>
      <c r="N178" s="36"/>
      <c r="O178" s="28">
        <f t="shared" si="236"/>
        <v>9</v>
      </c>
      <c r="P178" s="6">
        <f t="shared" si="237"/>
        <v>4</v>
      </c>
      <c r="Q178" s="6">
        <f t="shared" si="238"/>
        <v>5</v>
      </c>
      <c r="R178" s="30">
        <f t="shared" si="239"/>
        <v>1.0333247222939809E-3</v>
      </c>
      <c r="S178" s="31">
        <f t="shared" si="240"/>
        <v>-1.2916559028674762E-3</v>
      </c>
      <c r="T178" s="30"/>
      <c r="U178" s="28">
        <f t="shared" si="241"/>
        <v>2</v>
      </c>
      <c r="V178" s="28">
        <f t="shared" si="227"/>
        <v>0</v>
      </c>
      <c r="W178" s="28">
        <f t="shared" si="228"/>
        <v>2</v>
      </c>
      <c r="X178" s="30">
        <f t="shared" si="242"/>
        <v>0</v>
      </c>
      <c r="Y178" s="31">
        <f t="shared" si="243"/>
        <v>-1.869158878504673E-3</v>
      </c>
      <c r="Z178" s="30"/>
      <c r="AA178" s="6">
        <f t="shared" si="244"/>
        <v>0</v>
      </c>
      <c r="AB178" s="6">
        <v>0</v>
      </c>
      <c r="AC178" s="6">
        <v>0</v>
      </c>
      <c r="AD178" s="12"/>
      <c r="AE178" s="37">
        <f t="shared" si="245"/>
        <v>0</v>
      </c>
      <c r="AF178" s="10">
        <v>0</v>
      </c>
      <c r="AG178" s="10">
        <v>0</v>
      </c>
      <c r="AH178" s="12"/>
      <c r="AI178" s="6">
        <f t="shared" si="246"/>
        <v>1</v>
      </c>
      <c r="AJ178" s="10">
        <v>1</v>
      </c>
      <c r="AK178" s="10">
        <v>0</v>
      </c>
      <c r="AM178" s="6">
        <f t="shared" si="247"/>
        <v>16</v>
      </c>
      <c r="AN178" s="6">
        <v>5</v>
      </c>
      <c r="AO178" s="6">
        <v>11</v>
      </c>
      <c r="AQ178" s="6">
        <f t="shared" si="248"/>
        <v>4</v>
      </c>
      <c r="AR178" s="6">
        <v>2</v>
      </c>
      <c r="AS178" s="6">
        <v>2</v>
      </c>
      <c r="AT178" s="6"/>
      <c r="AU178" s="6">
        <f t="shared" si="249"/>
        <v>4</v>
      </c>
      <c r="AV178" s="10">
        <v>0</v>
      </c>
      <c r="AW178" s="10">
        <v>4</v>
      </c>
      <c r="AY178" s="6">
        <f t="shared" si="250"/>
        <v>0</v>
      </c>
      <c r="AZ178" s="6">
        <v>0</v>
      </c>
      <c r="BA178" s="6">
        <v>0</v>
      </c>
      <c r="BC178" s="6">
        <f t="shared" si="251"/>
        <v>0</v>
      </c>
      <c r="BD178" s="10">
        <v>0</v>
      </c>
      <c r="BE178" s="10">
        <v>0</v>
      </c>
      <c r="BG178" s="6">
        <f t="shared" si="252"/>
        <v>6</v>
      </c>
      <c r="BH178" s="6">
        <v>4</v>
      </c>
      <c r="BI178" s="6">
        <v>2</v>
      </c>
      <c r="BK178" s="6">
        <f t="shared" si="253"/>
        <v>0</v>
      </c>
      <c r="BL178" s="10">
        <v>0</v>
      </c>
      <c r="BM178" s="10">
        <v>0</v>
      </c>
      <c r="BO178" s="6">
        <f t="shared" si="254"/>
        <v>0</v>
      </c>
      <c r="BP178" s="10">
        <v>0</v>
      </c>
      <c r="BQ178" s="10">
        <v>0</v>
      </c>
      <c r="BS178" s="6">
        <f t="shared" si="255"/>
        <v>1</v>
      </c>
      <c r="BT178" s="10">
        <v>0</v>
      </c>
      <c r="BU178" s="10">
        <v>1</v>
      </c>
      <c r="BW178" s="6">
        <f t="shared" si="256"/>
        <v>0</v>
      </c>
      <c r="BX178" s="6">
        <v>0</v>
      </c>
      <c r="BY178" s="6">
        <v>0</v>
      </c>
      <c r="CA178" s="6">
        <f t="shared" si="257"/>
        <v>0</v>
      </c>
      <c r="CB178" s="10">
        <v>0</v>
      </c>
      <c r="CC178" s="10">
        <v>0</v>
      </c>
      <c r="CE178" s="6">
        <f t="shared" si="258"/>
        <v>1</v>
      </c>
      <c r="CF178" s="10">
        <v>0</v>
      </c>
      <c r="CG178" s="10">
        <v>1</v>
      </c>
    </row>
    <row r="179" spans="1:85" ht="14.45">
      <c r="B179" s="1" t="s">
        <v>41</v>
      </c>
      <c r="C179" s="22">
        <f t="shared" si="225"/>
        <v>39</v>
      </c>
      <c r="D179" s="6">
        <v>14</v>
      </c>
      <c r="E179" s="6">
        <v>25</v>
      </c>
      <c r="F179" s="24">
        <f t="shared" si="229"/>
        <v>4.1377394347256828E-5</v>
      </c>
      <c r="G179" s="25">
        <f t="shared" si="230"/>
        <v>-7.3888204191530053E-5</v>
      </c>
      <c r="H179" s="36"/>
      <c r="I179" s="28">
        <f t="shared" si="231"/>
        <v>1</v>
      </c>
      <c r="J179" s="6">
        <f t="shared" si="232"/>
        <v>1</v>
      </c>
      <c r="K179" s="6">
        <f t="shared" si="233"/>
        <v>0</v>
      </c>
      <c r="L179" s="30">
        <f>J179/$I$180</f>
        <v>4.9815681976686261E-5</v>
      </c>
      <c r="M179" s="31">
        <f>K179/$I$180*-1</f>
        <v>0</v>
      </c>
      <c r="N179" s="36"/>
      <c r="O179" s="29">
        <f t="shared" si="236"/>
        <v>0</v>
      </c>
      <c r="P179" s="23">
        <f t="shared" si="237"/>
        <v>0</v>
      </c>
      <c r="Q179" s="23">
        <f t="shared" si="238"/>
        <v>0</v>
      </c>
      <c r="R179" s="32">
        <f t="shared" si="239"/>
        <v>0</v>
      </c>
      <c r="S179" s="33">
        <f t="shared" si="240"/>
        <v>0</v>
      </c>
      <c r="T179" s="30"/>
      <c r="U179" s="28">
        <f t="shared" si="241"/>
        <v>0</v>
      </c>
      <c r="V179" s="28">
        <f t="shared" si="227"/>
        <v>0</v>
      </c>
      <c r="W179" s="29">
        <f t="shared" si="228"/>
        <v>0</v>
      </c>
      <c r="X179" s="30">
        <f t="shared" si="242"/>
        <v>0</v>
      </c>
      <c r="Y179" s="31">
        <f t="shared" si="243"/>
        <v>0</v>
      </c>
      <c r="Z179" s="30"/>
      <c r="AA179" s="6">
        <f t="shared" si="244"/>
        <v>0</v>
      </c>
      <c r="AB179" s="6">
        <v>0</v>
      </c>
      <c r="AC179" s="6">
        <v>0</v>
      </c>
      <c r="AD179" s="12"/>
      <c r="AE179" s="37">
        <f t="shared" si="245"/>
        <v>0</v>
      </c>
      <c r="AF179" s="10">
        <v>0</v>
      </c>
      <c r="AG179" s="10">
        <v>0</v>
      </c>
      <c r="AH179" s="12"/>
      <c r="AI179" s="6">
        <f t="shared" si="246"/>
        <v>0</v>
      </c>
      <c r="AJ179" s="10">
        <v>0</v>
      </c>
      <c r="AK179" s="10">
        <v>0</v>
      </c>
      <c r="AM179" s="6">
        <f t="shared" si="247"/>
        <v>1</v>
      </c>
      <c r="AN179" s="6">
        <v>1</v>
      </c>
      <c r="AO179" s="6">
        <v>0</v>
      </c>
      <c r="AQ179" s="6">
        <f t="shared" si="248"/>
        <v>0</v>
      </c>
      <c r="AR179" s="6">
        <v>0</v>
      </c>
      <c r="AS179" s="6">
        <v>0</v>
      </c>
      <c r="AT179" s="6"/>
      <c r="AU179" s="6">
        <f t="shared" si="249"/>
        <v>0</v>
      </c>
      <c r="AV179" s="10">
        <v>0</v>
      </c>
      <c r="AW179" s="10">
        <v>0</v>
      </c>
      <c r="AY179" s="6">
        <f t="shared" si="250"/>
        <v>0</v>
      </c>
      <c r="AZ179" s="6">
        <v>0</v>
      </c>
      <c r="BA179" s="6">
        <v>0</v>
      </c>
      <c r="BC179" s="6">
        <f t="shared" si="251"/>
        <v>0</v>
      </c>
      <c r="BD179" s="10">
        <v>0</v>
      </c>
      <c r="BE179" s="10">
        <v>0</v>
      </c>
      <c r="BG179" s="6">
        <f t="shared" si="252"/>
        <v>0</v>
      </c>
      <c r="BH179" s="6">
        <v>0</v>
      </c>
      <c r="BI179" s="6">
        <v>0</v>
      </c>
      <c r="BK179" s="6">
        <f t="shared" si="253"/>
        <v>0</v>
      </c>
      <c r="BL179" s="10">
        <v>0</v>
      </c>
      <c r="BM179" s="10">
        <v>0</v>
      </c>
      <c r="BO179" s="6">
        <f t="shared" si="254"/>
        <v>0</v>
      </c>
      <c r="BP179" s="10">
        <v>0</v>
      </c>
      <c r="BQ179" s="10">
        <v>0</v>
      </c>
      <c r="BS179" s="6">
        <f t="shared" si="255"/>
        <v>0</v>
      </c>
      <c r="BT179" s="10">
        <v>0</v>
      </c>
      <c r="BU179" s="10">
        <v>0</v>
      </c>
      <c r="BW179" s="6">
        <f t="shared" si="256"/>
        <v>0</v>
      </c>
      <c r="BX179" s="6">
        <v>0</v>
      </c>
      <c r="BY179" s="6">
        <v>0</v>
      </c>
      <c r="CA179" s="6">
        <f t="shared" si="257"/>
        <v>0</v>
      </c>
      <c r="CB179" s="10">
        <v>0</v>
      </c>
      <c r="CC179" s="10">
        <v>0</v>
      </c>
      <c r="CE179" s="6">
        <f t="shared" si="258"/>
        <v>0</v>
      </c>
      <c r="CF179" s="10">
        <v>0</v>
      </c>
      <c r="CG179" s="10">
        <v>0</v>
      </c>
    </row>
    <row r="180" spans="1:85" ht="15" thickBot="1">
      <c r="B180" s="1"/>
      <c r="C180" s="26">
        <f>SUM(C159:C179)</f>
        <v>338349</v>
      </c>
      <c r="D180" s="26">
        <f t="shared" ref="D180" si="259">SUM(D159:D179)</f>
        <v>171033</v>
      </c>
      <c r="E180" s="26">
        <f t="shared" ref="E180" si="260">SUM(E159:E179)</f>
        <v>167316</v>
      </c>
      <c r="F180" s="6"/>
      <c r="G180" s="6"/>
      <c r="H180" s="6"/>
      <c r="I180" s="26">
        <f>SUM(I159:I179)</f>
        <v>20074</v>
      </c>
      <c r="J180" s="26">
        <f t="shared" ref="J180" si="261">SUM(J159:J179)</f>
        <v>10044</v>
      </c>
      <c r="K180" s="26">
        <f t="shared" ref="K180" si="262">SUM(K159:K179)</f>
        <v>10030</v>
      </c>
      <c r="L180" s="10"/>
      <c r="M180" s="10"/>
      <c r="N180" s="6"/>
      <c r="O180" s="39">
        <f>SUM(O159:O179)</f>
        <v>3871</v>
      </c>
      <c r="P180" s="39">
        <f t="shared" ref="P180" si="263">SUM(P159:P179)</f>
        <v>2083</v>
      </c>
      <c r="Q180" s="39">
        <f t="shared" ref="Q180" si="264">SUM(Q159:Q179)</f>
        <v>1788</v>
      </c>
      <c r="R180" s="6"/>
      <c r="S180" s="1"/>
      <c r="T180" s="1"/>
      <c r="U180" s="38">
        <f>SUM(U159:U179)</f>
        <v>1070</v>
      </c>
      <c r="V180" s="38">
        <f t="shared" ref="V180" si="265">SUM(V159:V179)</f>
        <v>574</v>
      </c>
      <c r="W180" s="45">
        <f t="shared" ref="W180" si="266">SUM(W159:W179)</f>
        <v>496</v>
      </c>
      <c r="X180" s="1"/>
      <c r="Y180" s="1"/>
      <c r="Z180" s="1"/>
      <c r="AA180" s="6"/>
      <c r="AB180" s="10"/>
      <c r="AC180" s="1"/>
      <c r="AD180" s="12"/>
      <c r="AG180" s="1"/>
      <c r="AH180" s="12"/>
      <c r="AI180" s="12"/>
      <c r="AJ180" s="12"/>
      <c r="AR180" s="9"/>
      <c r="AS180" s="10"/>
      <c r="AT180" s="10"/>
      <c r="AZ180" s="10"/>
    </row>
    <row r="181" spans="1:85" ht="14.45" thickTop="1"/>
    <row r="182" spans="1:85" ht="14.45">
      <c r="A182" s="7">
        <v>2016</v>
      </c>
      <c r="B182" s="8"/>
      <c r="C182" s="66" t="s">
        <v>17</v>
      </c>
      <c r="D182" s="67"/>
      <c r="E182" s="67"/>
      <c r="F182" s="67"/>
      <c r="G182" s="68"/>
      <c r="H182" s="34"/>
      <c r="I182" s="69" t="s">
        <v>60</v>
      </c>
      <c r="J182" s="70"/>
      <c r="K182" s="70"/>
      <c r="L182" s="70"/>
      <c r="M182" s="71"/>
      <c r="N182" s="34"/>
      <c r="O182" s="69" t="s">
        <v>49</v>
      </c>
      <c r="P182" s="70"/>
      <c r="Q182" s="70"/>
      <c r="R182" s="70"/>
      <c r="S182" s="71"/>
      <c r="T182" s="18"/>
      <c r="U182" s="69" t="s">
        <v>61</v>
      </c>
      <c r="V182" s="70"/>
      <c r="W182" s="70"/>
      <c r="X182" s="70"/>
      <c r="Y182" s="71"/>
      <c r="Z182" s="18"/>
      <c r="AA182" s="1" t="s">
        <v>44</v>
      </c>
      <c r="AE182" s="64" t="s">
        <v>45</v>
      </c>
      <c r="AF182" s="64"/>
      <c r="AG182" s="64"/>
      <c r="AI182" s="64" t="s">
        <v>46</v>
      </c>
      <c r="AJ182" s="64"/>
      <c r="AK182" s="64"/>
      <c r="AM182" s="65" t="s">
        <v>47</v>
      </c>
      <c r="AN182" s="65"/>
      <c r="AO182" s="65"/>
      <c r="AQ182" s="65" t="s">
        <v>48</v>
      </c>
      <c r="AR182" s="65"/>
      <c r="AS182" s="65"/>
      <c r="AT182" s="18"/>
      <c r="AU182" s="64" t="s">
        <v>50</v>
      </c>
      <c r="AV182" s="64"/>
      <c r="AW182" s="64"/>
      <c r="AY182" s="64" t="s">
        <v>51</v>
      </c>
      <c r="AZ182" s="64"/>
      <c r="BA182" s="64"/>
      <c r="BC182" s="65" t="s">
        <v>52</v>
      </c>
      <c r="BD182" s="65"/>
      <c r="BE182" s="65"/>
      <c r="BG182" s="65" t="s">
        <v>53</v>
      </c>
      <c r="BH182" s="65"/>
      <c r="BI182" s="65"/>
      <c r="BK182" s="65" t="s">
        <v>54</v>
      </c>
      <c r="BL182" s="65"/>
      <c r="BM182" s="65"/>
      <c r="BO182" s="65" t="s">
        <v>55</v>
      </c>
      <c r="BP182" s="65"/>
      <c r="BQ182" s="65"/>
      <c r="BS182" s="65" t="s">
        <v>56</v>
      </c>
      <c r="BT182" s="65"/>
      <c r="BU182" s="65"/>
      <c r="BW182" s="65" t="s">
        <v>57</v>
      </c>
      <c r="BX182" s="65"/>
      <c r="BY182" s="65"/>
      <c r="CA182" s="65" t="s">
        <v>58</v>
      </c>
      <c r="CB182" s="65"/>
      <c r="CC182" s="65"/>
      <c r="CE182" s="65" t="s">
        <v>59</v>
      </c>
      <c r="CF182" s="65"/>
      <c r="CG182" s="65"/>
    </row>
    <row r="183" spans="1:85" ht="14.45">
      <c r="B183" s="8"/>
      <c r="C183" s="40" t="s">
        <v>62</v>
      </c>
      <c r="D183" s="17" t="s">
        <v>18</v>
      </c>
      <c r="E183" s="17" t="s">
        <v>19</v>
      </c>
      <c r="F183" s="17" t="s">
        <v>63</v>
      </c>
      <c r="G183" s="41" t="s">
        <v>64</v>
      </c>
      <c r="H183" s="35"/>
      <c r="I183" s="40" t="s">
        <v>62</v>
      </c>
      <c r="J183" s="17" t="s">
        <v>18</v>
      </c>
      <c r="K183" s="17" t="s">
        <v>19</v>
      </c>
      <c r="L183" s="17" t="s">
        <v>63</v>
      </c>
      <c r="M183" s="41" t="s">
        <v>64</v>
      </c>
      <c r="N183" s="35"/>
      <c r="O183" s="40" t="s">
        <v>62</v>
      </c>
      <c r="P183" s="17" t="s">
        <v>18</v>
      </c>
      <c r="Q183" s="17" t="s">
        <v>19</v>
      </c>
      <c r="R183" s="17" t="s">
        <v>63</v>
      </c>
      <c r="S183" s="41" t="s">
        <v>64</v>
      </c>
      <c r="T183" s="35"/>
      <c r="U183" s="40" t="s">
        <v>62</v>
      </c>
      <c r="V183" s="17" t="s">
        <v>18</v>
      </c>
      <c r="W183" s="17" t="s">
        <v>19</v>
      </c>
      <c r="X183" s="17" t="s">
        <v>63</v>
      </c>
      <c r="Y183" s="41" t="s">
        <v>64</v>
      </c>
      <c r="Z183" s="35"/>
      <c r="AA183" s="35" t="s">
        <v>62</v>
      </c>
      <c r="AB183" s="1" t="s">
        <v>18</v>
      </c>
      <c r="AC183" s="1" t="s">
        <v>19</v>
      </c>
      <c r="AD183" s="9"/>
      <c r="AE183" s="35" t="s">
        <v>62</v>
      </c>
      <c r="AF183" s="9" t="s">
        <v>18</v>
      </c>
      <c r="AG183" s="9" t="s">
        <v>19</v>
      </c>
      <c r="AH183" s="9"/>
      <c r="AI183" s="9" t="s">
        <v>62</v>
      </c>
      <c r="AJ183" s="9" t="s">
        <v>18</v>
      </c>
      <c r="AK183" s="9" t="s">
        <v>19</v>
      </c>
      <c r="AM183" s="9" t="s">
        <v>62</v>
      </c>
      <c r="AN183" s="1" t="s">
        <v>18</v>
      </c>
      <c r="AO183" s="1" t="s">
        <v>19</v>
      </c>
      <c r="AQ183" s="1" t="s">
        <v>62</v>
      </c>
      <c r="AR183" s="1" t="s">
        <v>18</v>
      </c>
      <c r="AS183" s="1" t="s">
        <v>19</v>
      </c>
      <c r="AT183" s="1"/>
      <c r="AU183" s="1" t="s">
        <v>62</v>
      </c>
      <c r="AV183" s="9" t="s">
        <v>18</v>
      </c>
      <c r="AW183" s="9" t="s">
        <v>19</v>
      </c>
      <c r="AY183" s="9" t="s">
        <v>62</v>
      </c>
      <c r="AZ183" s="9" t="s">
        <v>18</v>
      </c>
      <c r="BA183" s="9" t="s">
        <v>19</v>
      </c>
      <c r="BC183" s="9" t="s">
        <v>62</v>
      </c>
      <c r="BD183" s="9" t="s">
        <v>18</v>
      </c>
      <c r="BE183" s="9" t="s">
        <v>19</v>
      </c>
      <c r="BG183" s="9" t="s">
        <v>62</v>
      </c>
      <c r="BH183" s="9" t="s">
        <v>18</v>
      </c>
      <c r="BI183" s="9" t="s">
        <v>19</v>
      </c>
      <c r="BK183" s="9" t="s">
        <v>62</v>
      </c>
      <c r="BL183" s="9" t="s">
        <v>18</v>
      </c>
      <c r="BM183" s="9" t="s">
        <v>19</v>
      </c>
      <c r="BO183" s="9" t="s">
        <v>62</v>
      </c>
      <c r="BP183" s="9" t="s">
        <v>18</v>
      </c>
      <c r="BQ183" s="9" t="s">
        <v>19</v>
      </c>
      <c r="BS183" s="9" t="s">
        <v>62</v>
      </c>
      <c r="BT183" s="9" t="s">
        <v>18</v>
      </c>
      <c r="BU183" s="9" t="s">
        <v>19</v>
      </c>
      <c r="BW183" s="9" t="s">
        <v>62</v>
      </c>
      <c r="BX183" s="9" t="s">
        <v>18</v>
      </c>
      <c r="BY183" s="9" t="s">
        <v>19</v>
      </c>
      <c r="CA183" s="9" t="s">
        <v>62</v>
      </c>
      <c r="CB183" s="9" t="s">
        <v>18</v>
      </c>
      <c r="CC183" s="9" t="s">
        <v>19</v>
      </c>
      <c r="CE183" s="9" t="s">
        <v>62</v>
      </c>
      <c r="CF183" s="9" t="s">
        <v>18</v>
      </c>
      <c r="CG183" s="9" t="s">
        <v>19</v>
      </c>
    </row>
    <row r="184" spans="1:85" ht="14.45">
      <c r="B184" s="9" t="s">
        <v>21</v>
      </c>
      <c r="C184" s="21">
        <f t="shared" ref="C184:C204" si="267">SUM(D184:E184)</f>
        <v>21845</v>
      </c>
      <c r="D184" s="6">
        <v>11102</v>
      </c>
      <c r="E184" s="6">
        <v>10743</v>
      </c>
      <c r="F184" s="47">
        <f>D184/$C$205</f>
        <v>3.33865617735596E-2</v>
      </c>
      <c r="G184" s="25">
        <f>E184/$C$205*-1</f>
        <v>-3.2306956686484485E-2</v>
      </c>
      <c r="H184" s="36"/>
      <c r="I184" s="28">
        <f>AA184+AE184+AI184+AM184+AQ184</f>
        <v>1303</v>
      </c>
      <c r="J184" s="6">
        <f>AB184+AF184+AJ184+AN184+AR184</f>
        <v>676</v>
      </c>
      <c r="K184" s="6">
        <f>AC184+AG184+AK184+AO184+AS184</f>
        <v>627</v>
      </c>
      <c r="L184" s="30">
        <f>J184/$I$205</f>
        <v>3.3983510959179571E-2</v>
      </c>
      <c r="M184" s="31">
        <f>K184/$I$205*-1</f>
        <v>-3.1520209129298211E-2</v>
      </c>
      <c r="N184" s="36"/>
      <c r="O184" s="28">
        <f>AU184+BG184+BC184+AY184-BK184-BO184-BS184-BW184</f>
        <v>174</v>
      </c>
      <c r="P184" s="6">
        <f t="shared" ref="P184:Q184" si="268">AV184+BH184+BD184+AZ184-BL184-BP184-BT184-BX184</f>
        <v>78</v>
      </c>
      <c r="Q184" s="6">
        <f t="shared" si="268"/>
        <v>96</v>
      </c>
      <c r="R184" s="30">
        <f>P184/$O$205</f>
        <v>2.1166892808683852E-2</v>
      </c>
      <c r="S184" s="31">
        <f>Q184/$O$205*-1</f>
        <v>-2.6051560379918588E-2</v>
      </c>
      <c r="T184" s="30"/>
      <c r="U184" s="28">
        <f>BK184+BO184+BS184+BW184+CA184+CE184</f>
        <v>67</v>
      </c>
      <c r="V184" s="6">
        <f t="shared" ref="V184:V204" si="269">BL184+BP184+BT184+BX184+CB184+CF184</f>
        <v>24</v>
      </c>
      <c r="W184" s="6">
        <f t="shared" ref="W184:W204" si="270">BM184+BQ184+BU184+BY184+CC184+CG184</f>
        <v>43</v>
      </c>
      <c r="X184" s="30">
        <f>V184/$U$205</f>
        <v>2.1238938053097345E-2</v>
      </c>
      <c r="Y184" s="31">
        <f>W184/$U$205*-1</f>
        <v>-3.8053097345132743E-2</v>
      </c>
      <c r="Z184" s="30"/>
      <c r="AA184" s="6">
        <f>SUM(AB184:AC184)</f>
        <v>63</v>
      </c>
      <c r="AB184" s="6">
        <v>32</v>
      </c>
      <c r="AC184" s="6">
        <v>31</v>
      </c>
      <c r="AD184" s="9"/>
      <c r="AE184" s="37">
        <f>SUM(AF184:AG184)</f>
        <v>29</v>
      </c>
      <c r="AF184" s="10">
        <v>17</v>
      </c>
      <c r="AG184" s="10">
        <v>12</v>
      </c>
      <c r="AH184" s="9"/>
      <c r="AI184" s="6">
        <f>SUM(AJ184:AK184)</f>
        <v>22</v>
      </c>
      <c r="AJ184" s="10">
        <v>14</v>
      </c>
      <c r="AK184" s="10">
        <v>8</v>
      </c>
      <c r="AM184" s="6">
        <f>SUM(AN184:AO184)</f>
        <v>644</v>
      </c>
      <c r="AN184" s="6">
        <v>334</v>
      </c>
      <c r="AO184" s="6">
        <v>310</v>
      </c>
      <c r="AQ184" s="6">
        <f>SUM(AR184:AS184)</f>
        <v>545</v>
      </c>
      <c r="AR184" s="6">
        <v>279</v>
      </c>
      <c r="AS184" s="6">
        <v>266</v>
      </c>
      <c r="AT184" s="6"/>
      <c r="AU184" s="6">
        <f>SUM(AV184:AW184)</f>
        <v>133</v>
      </c>
      <c r="AV184" s="10">
        <v>58</v>
      </c>
      <c r="AW184" s="10">
        <v>75</v>
      </c>
      <c r="AY184" s="6">
        <f>SUM(AZ184:BA184)</f>
        <v>21</v>
      </c>
      <c r="AZ184" s="6">
        <v>13</v>
      </c>
      <c r="BA184" s="6">
        <v>8</v>
      </c>
      <c r="BC184" s="6">
        <f>SUM(BD184:BE184)</f>
        <v>0</v>
      </c>
      <c r="BD184" s="10">
        <v>0</v>
      </c>
      <c r="BE184" s="10">
        <v>0</v>
      </c>
      <c r="BG184" s="6">
        <f>SUM(BH184:BI184)</f>
        <v>46</v>
      </c>
      <c r="BH184" s="6">
        <v>18</v>
      </c>
      <c r="BI184" s="6">
        <v>28</v>
      </c>
      <c r="BK184" s="6">
        <f>SUM(BL184:BM184)</f>
        <v>9</v>
      </c>
      <c r="BL184" s="10">
        <v>4</v>
      </c>
      <c r="BM184" s="10">
        <v>5</v>
      </c>
      <c r="BO184" s="6">
        <f>SUM(BP184:BQ184)</f>
        <v>8</v>
      </c>
      <c r="BP184" s="10">
        <v>3</v>
      </c>
      <c r="BQ184" s="10">
        <v>5</v>
      </c>
      <c r="BS184" s="6">
        <f>SUM(BT184:BU184)</f>
        <v>9</v>
      </c>
      <c r="BT184" s="10">
        <v>4</v>
      </c>
      <c r="BU184" s="10">
        <v>5</v>
      </c>
      <c r="BW184" s="6">
        <f>SUM(BX184:BY184)</f>
        <v>0</v>
      </c>
      <c r="BX184" s="6">
        <v>0</v>
      </c>
      <c r="BY184" s="6">
        <v>0</v>
      </c>
      <c r="CA184" s="6">
        <f>SUM(CB184:CC184)</f>
        <v>7</v>
      </c>
      <c r="CB184" s="10">
        <v>3</v>
      </c>
      <c r="CC184" s="10">
        <v>4</v>
      </c>
      <c r="CE184" s="6">
        <f>SUM(CF184:CG184)</f>
        <v>34</v>
      </c>
      <c r="CF184" s="10">
        <v>10</v>
      </c>
      <c r="CG184" s="10">
        <v>24</v>
      </c>
    </row>
    <row r="185" spans="1:85" ht="14.45">
      <c r="B185" s="9" t="s">
        <v>22</v>
      </c>
      <c r="C185" s="21">
        <f t="shared" si="267"/>
        <v>23408</v>
      </c>
      <c r="D185" s="6">
        <v>12064</v>
      </c>
      <c r="E185" s="6">
        <v>11344</v>
      </c>
      <c r="F185" s="47">
        <f t="shared" ref="F185:F204" si="271">D185/$C$205</f>
        <v>3.6279542536139707E-2</v>
      </c>
      <c r="G185" s="25">
        <f t="shared" ref="G185:G204" si="272">E185/$C$205*-1</f>
        <v>-3.4114317848969566E-2</v>
      </c>
      <c r="H185" s="36"/>
      <c r="I185" s="28">
        <f t="shared" ref="I185:I204" si="273">AA185+AE185+AI185+AM185+AQ185</f>
        <v>1466</v>
      </c>
      <c r="J185" s="6">
        <f t="shared" ref="J185:J204" si="274">AB185+AF185+AJ185+AN185+AR185</f>
        <v>747</v>
      </c>
      <c r="K185" s="6">
        <f t="shared" ref="K185:K204" si="275">AC185+AG185+AK185+AO185+AS185</f>
        <v>719</v>
      </c>
      <c r="L185" s="30">
        <f t="shared" ref="L185:L204" si="276">J185/$I$205</f>
        <v>3.7552785039211743E-2</v>
      </c>
      <c r="M185" s="31">
        <f t="shared" ref="M185:M204" si="277">K185/$I$205*-1</f>
        <v>-3.6145183993565255E-2</v>
      </c>
      <c r="N185" s="36"/>
      <c r="O185" s="28">
        <f t="shared" ref="O185:O204" si="278">AU185+BG185+BC185+AY185-BK185-BO185-BS185-BW185</f>
        <v>222</v>
      </c>
      <c r="P185" s="6">
        <f t="shared" ref="P185:P204" si="279">AV185+BH185+BD185+AZ185-BL185-BP185-BT185-BX185</f>
        <v>119</v>
      </c>
      <c r="Q185" s="6">
        <f t="shared" ref="Q185:Q204" si="280">AW185+BI185+BE185+BA185-BM185-BQ185-BU185-BY185</f>
        <v>103</v>
      </c>
      <c r="R185" s="30">
        <f t="shared" ref="R185:R204" si="281">P185/$O$205</f>
        <v>3.2293080054274087E-2</v>
      </c>
      <c r="S185" s="31">
        <f t="shared" ref="S185:S204" si="282">Q185/$O$205*-1</f>
        <v>-2.7951153324287652E-2</v>
      </c>
      <c r="T185" s="30"/>
      <c r="U185" s="28">
        <f t="shared" ref="U185:U204" si="283">BK185+BO185+BS185+BW185+CA185+CE185</f>
        <v>57</v>
      </c>
      <c r="V185" s="6">
        <f t="shared" si="269"/>
        <v>29</v>
      </c>
      <c r="W185" s="6">
        <f t="shared" si="270"/>
        <v>28</v>
      </c>
      <c r="X185" s="30">
        <f t="shared" ref="X185:X203" si="284">V185/$U$205</f>
        <v>2.5663716814159292E-2</v>
      </c>
      <c r="Y185" s="31">
        <f t="shared" ref="Y185:Y203" si="285">W185/$U$205*-1</f>
        <v>-2.4778761061946902E-2</v>
      </c>
      <c r="Z185" s="30"/>
      <c r="AA185" s="6">
        <f t="shared" ref="AA185:AA204" si="286">SUM(AB185:AC185)</f>
        <v>67</v>
      </c>
      <c r="AB185" s="6">
        <v>32</v>
      </c>
      <c r="AC185" s="6">
        <v>35</v>
      </c>
      <c r="AD185" s="12"/>
      <c r="AE185" s="37">
        <f t="shared" ref="AE185:AE204" si="287">SUM(AF185:AG185)</f>
        <v>25</v>
      </c>
      <c r="AF185" s="10">
        <v>13</v>
      </c>
      <c r="AG185" s="10">
        <v>12</v>
      </c>
      <c r="AH185" s="12"/>
      <c r="AI185" s="6">
        <f t="shared" ref="AI185:AI204" si="288">SUM(AJ185:AK185)</f>
        <v>27</v>
      </c>
      <c r="AJ185" s="10">
        <v>14</v>
      </c>
      <c r="AK185" s="10">
        <v>13</v>
      </c>
      <c r="AM185" s="6">
        <f t="shared" ref="AM185:AM204" si="289">SUM(AN185:AO185)</f>
        <v>767</v>
      </c>
      <c r="AN185" s="6">
        <v>401</v>
      </c>
      <c r="AO185" s="6">
        <v>366</v>
      </c>
      <c r="AQ185" s="6">
        <f t="shared" ref="AQ185:AQ204" si="290">SUM(AR185:AS185)</f>
        <v>580</v>
      </c>
      <c r="AR185" s="6">
        <v>287</v>
      </c>
      <c r="AS185" s="6">
        <v>293</v>
      </c>
      <c r="AT185" s="6"/>
      <c r="AU185" s="6">
        <f t="shared" ref="AU185:AU204" si="291">SUM(AV185:AW185)</f>
        <v>171</v>
      </c>
      <c r="AV185" s="10">
        <v>87</v>
      </c>
      <c r="AW185" s="10">
        <v>84</v>
      </c>
      <c r="AY185" s="6">
        <f t="shared" ref="AY185:AY204" si="292">SUM(AZ185:BA185)</f>
        <v>16</v>
      </c>
      <c r="AZ185" s="6">
        <v>10</v>
      </c>
      <c r="BA185" s="6">
        <v>6</v>
      </c>
      <c r="BC185" s="6">
        <f t="shared" ref="BC185:BC204" si="293">SUM(BD185:BE185)</f>
        <v>0</v>
      </c>
      <c r="BD185" s="10">
        <v>0</v>
      </c>
      <c r="BE185" s="10">
        <v>0</v>
      </c>
      <c r="BG185" s="6">
        <f t="shared" ref="BG185:BG204" si="294">SUM(BH185:BI185)</f>
        <v>56</v>
      </c>
      <c r="BH185" s="6">
        <v>34</v>
      </c>
      <c r="BI185" s="6">
        <v>22</v>
      </c>
      <c r="BK185" s="6">
        <f t="shared" ref="BK185:BK204" si="295">SUM(BL185:BM185)</f>
        <v>6</v>
      </c>
      <c r="BL185" s="10">
        <v>2</v>
      </c>
      <c r="BM185" s="10">
        <v>4</v>
      </c>
      <c r="BO185" s="6">
        <f t="shared" ref="BO185:BO204" si="296">SUM(BP185:BQ185)</f>
        <v>8</v>
      </c>
      <c r="BP185" s="10">
        <v>6</v>
      </c>
      <c r="BQ185" s="10">
        <v>2</v>
      </c>
      <c r="BS185" s="6">
        <f t="shared" ref="BS185:BS204" si="297">SUM(BT185:BU185)</f>
        <v>7</v>
      </c>
      <c r="BT185" s="10">
        <v>4</v>
      </c>
      <c r="BU185" s="10">
        <v>3</v>
      </c>
      <c r="BW185" s="6">
        <f t="shared" ref="BW185:BW204" si="298">SUM(BX185:BY185)</f>
        <v>0</v>
      </c>
      <c r="BX185" s="6">
        <v>0</v>
      </c>
      <c r="BY185" s="6">
        <v>0</v>
      </c>
      <c r="CA185" s="6">
        <f t="shared" ref="CA185:CA204" si="299">SUM(CB185:CC185)</f>
        <v>7</v>
      </c>
      <c r="CB185" s="10">
        <v>3</v>
      </c>
      <c r="CC185" s="10">
        <v>4</v>
      </c>
      <c r="CE185" s="6">
        <f t="shared" ref="CE185:CE204" si="300">SUM(CF185:CG185)</f>
        <v>29</v>
      </c>
      <c r="CF185" s="10">
        <v>14</v>
      </c>
      <c r="CG185" s="10">
        <v>15</v>
      </c>
    </row>
    <row r="186" spans="1:85" ht="14.45">
      <c r="B186" s="9" t="s">
        <v>23</v>
      </c>
      <c r="C186" s="21">
        <f t="shared" si="267"/>
        <v>21287</v>
      </c>
      <c r="D186" s="6">
        <v>10814</v>
      </c>
      <c r="E186" s="6">
        <v>10473</v>
      </c>
      <c r="F186" s="47">
        <f t="shared" si="271"/>
        <v>3.252047189869154E-2</v>
      </c>
      <c r="G186" s="25">
        <f t="shared" si="272"/>
        <v>-3.1494997428795683E-2</v>
      </c>
      <c r="H186" s="36"/>
      <c r="I186" s="28">
        <f t="shared" si="273"/>
        <v>1418</v>
      </c>
      <c r="J186" s="6">
        <f t="shared" si="274"/>
        <v>723</v>
      </c>
      <c r="K186" s="6">
        <f t="shared" si="275"/>
        <v>695</v>
      </c>
      <c r="L186" s="30">
        <f t="shared" si="276"/>
        <v>3.6346269857229038E-2</v>
      </c>
      <c r="M186" s="31">
        <f t="shared" si="277"/>
        <v>-3.4938668811582543E-2</v>
      </c>
      <c r="N186" s="36"/>
      <c r="O186" s="28">
        <f t="shared" si="278"/>
        <v>214</v>
      </c>
      <c r="P186" s="6">
        <f t="shared" si="279"/>
        <v>95</v>
      </c>
      <c r="Q186" s="6">
        <f t="shared" si="280"/>
        <v>119</v>
      </c>
      <c r="R186" s="30">
        <f t="shared" si="281"/>
        <v>2.5780189959294438E-2</v>
      </c>
      <c r="S186" s="31">
        <f t="shared" si="282"/>
        <v>-3.2293080054274087E-2</v>
      </c>
      <c r="T186" s="30"/>
      <c r="U186" s="28">
        <f t="shared" si="283"/>
        <v>63</v>
      </c>
      <c r="V186" s="6">
        <f t="shared" si="269"/>
        <v>29</v>
      </c>
      <c r="W186" s="6">
        <f t="shared" si="270"/>
        <v>34</v>
      </c>
      <c r="X186" s="30">
        <f t="shared" si="284"/>
        <v>2.5663716814159292E-2</v>
      </c>
      <c r="Y186" s="31">
        <f t="shared" si="285"/>
        <v>-3.0088495575221239E-2</v>
      </c>
      <c r="Z186" s="30"/>
      <c r="AA186" s="6">
        <f t="shared" si="286"/>
        <v>82</v>
      </c>
      <c r="AB186" s="6">
        <v>45</v>
      </c>
      <c r="AC186" s="6">
        <v>37</v>
      </c>
      <c r="AD186" s="12"/>
      <c r="AE186" s="37">
        <f t="shared" si="287"/>
        <v>25</v>
      </c>
      <c r="AF186" s="10">
        <v>12</v>
      </c>
      <c r="AG186" s="10">
        <v>13</v>
      </c>
      <c r="AH186" s="12"/>
      <c r="AI186" s="6">
        <f t="shared" si="288"/>
        <v>24</v>
      </c>
      <c r="AJ186" s="10">
        <v>11</v>
      </c>
      <c r="AK186" s="10">
        <v>13</v>
      </c>
      <c r="AM186" s="6">
        <f t="shared" si="289"/>
        <v>749</v>
      </c>
      <c r="AN186" s="6">
        <v>387</v>
      </c>
      <c r="AO186" s="6">
        <v>362</v>
      </c>
      <c r="AQ186" s="6">
        <f t="shared" si="290"/>
        <v>538</v>
      </c>
      <c r="AR186" s="6">
        <v>268</v>
      </c>
      <c r="AS186" s="6">
        <v>270</v>
      </c>
      <c r="AT186" s="6"/>
      <c r="AU186" s="6">
        <f t="shared" si="291"/>
        <v>160</v>
      </c>
      <c r="AV186" s="10">
        <v>70</v>
      </c>
      <c r="AW186" s="10">
        <v>90</v>
      </c>
      <c r="AY186" s="6">
        <f t="shared" si="292"/>
        <v>18</v>
      </c>
      <c r="AZ186" s="6">
        <v>8</v>
      </c>
      <c r="BA186" s="6">
        <v>10</v>
      </c>
      <c r="BC186" s="6">
        <f t="shared" si="293"/>
        <v>2</v>
      </c>
      <c r="BD186" s="10">
        <v>1</v>
      </c>
      <c r="BE186" s="10">
        <v>1</v>
      </c>
      <c r="BG186" s="6">
        <f t="shared" si="294"/>
        <v>51</v>
      </c>
      <c r="BH186" s="6">
        <v>25</v>
      </c>
      <c r="BI186" s="6">
        <v>26</v>
      </c>
      <c r="BK186" s="6">
        <f t="shared" si="295"/>
        <v>5</v>
      </c>
      <c r="BL186" s="10">
        <v>3</v>
      </c>
      <c r="BM186" s="10">
        <v>2</v>
      </c>
      <c r="BO186" s="6">
        <f t="shared" si="296"/>
        <v>9</v>
      </c>
      <c r="BP186" s="10">
        <v>4</v>
      </c>
      <c r="BQ186" s="10">
        <v>5</v>
      </c>
      <c r="BS186" s="6">
        <f t="shared" si="297"/>
        <v>3</v>
      </c>
      <c r="BT186" s="10">
        <v>2</v>
      </c>
      <c r="BU186" s="10">
        <v>1</v>
      </c>
      <c r="BW186" s="6">
        <f t="shared" si="298"/>
        <v>0</v>
      </c>
      <c r="BX186" s="6">
        <v>0</v>
      </c>
      <c r="BY186" s="6">
        <v>0</v>
      </c>
      <c r="CA186" s="6">
        <f t="shared" si="299"/>
        <v>7</v>
      </c>
      <c r="CB186" s="10">
        <v>5</v>
      </c>
      <c r="CC186" s="10">
        <v>2</v>
      </c>
      <c r="CE186" s="6">
        <f t="shared" si="300"/>
        <v>39</v>
      </c>
      <c r="CF186" s="10">
        <v>15</v>
      </c>
      <c r="CG186" s="10">
        <v>24</v>
      </c>
    </row>
    <row r="187" spans="1:85" ht="14.45">
      <c r="B187" s="9" t="s">
        <v>24</v>
      </c>
      <c r="C187" s="21">
        <f t="shared" si="267"/>
        <v>22121</v>
      </c>
      <c r="D187" s="6">
        <v>11261</v>
      </c>
      <c r="E187" s="6">
        <v>10860</v>
      </c>
      <c r="F187" s="47">
        <f t="shared" si="271"/>
        <v>3.3864715558643003E-2</v>
      </c>
      <c r="G187" s="25">
        <f t="shared" si="272"/>
        <v>-3.2658805698149634E-2</v>
      </c>
      <c r="H187" s="36"/>
      <c r="I187" s="28">
        <f t="shared" si="273"/>
        <v>1497</v>
      </c>
      <c r="J187" s="6">
        <f t="shared" si="274"/>
        <v>771</v>
      </c>
      <c r="K187" s="6">
        <f t="shared" si="275"/>
        <v>726</v>
      </c>
      <c r="L187" s="30">
        <f t="shared" si="276"/>
        <v>3.8759300221194448E-2</v>
      </c>
      <c r="M187" s="31">
        <f t="shared" si="277"/>
        <v>-3.6497084254976872E-2</v>
      </c>
      <c r="N187" s="36"/>
      <c r="O187" s="28">
        <f t="shared" si="278"/>
        <v>257</v>
      </c>
      <c r="P187" s="6">
        <f t="shared" si="279"/>
        <v>130</v>
      </c>
      <c r="Q187" s="6">
        <f t="shared" si="280"/>
        <v>127</v>
      </c>
      <c r="R187" s="30">
        <f t="shared" si="281"/>
        <v>3.5278154681139755E-2</v>
      </c>
      <c r="S187" s="31">
        <f t="shared" si="282"/>
        <v>-3.4464043419267301E-2</v>
      </c>
      <c r="T187" s="30"/>
      <c r="U187" s="28">
        <f t="shared" si="283"/>
        <v>83</v>
      </c>
      <c r="V187" s="6">
        <f t="shared" si="269"/>
        <v>49</v>
      </c>
      <c r="W187" s="6">
        <f t="shared" si="270"/>
        <v>34</v>
      </c>
      <c r="X187" s="30">
        <f t="shared" si="284"/>
        <v>4.3362831858407079E-2</v>
      </c>
      <c r="Y187" s="31">
        <f t="shared" si="285"/>
        <v>-3.0088495575221239E-2</v>
      </c>
      <c r="Z187" s="30"/>
      <c r="AA187" s="6">
        <f t="shared" si="286"/>
        <v>101</v>
      </c>
      <c r="AB187" s="6">
        <v>54</v>
      </c>
      <c r="AC187" s="6">
        <v>47</v>
      </c>
      <c r="AD187" s="12"/>
      <c r="AE187" s="37">
        <f t="shared" si="287"/>
        <v>25</v>
      </c>
      <c r="AF187" s="10">
        <v>14</v>
      </c>
      <c r="AG187" s="10">
        <v>11</v>
      </c>
      <c r="AH187" s="12"/>
      <c r="AI187" s="6">
        <f t="shared" si="288"/>
        <v>28</v>
      </c>
      <c r="AJ187" s="10">
        <v>13</v>
      </c>
      <c r="AK187" s="10">
        <v>15</v>
      </c>
      <c r="AM187" s="6">
        <f t="shared" si="289"/>
        <v>790</v>
      </c>
      <c r="AN187" s="6">
        <v>400</v>
      </c>
      <c r="AO187" s="6">
        <v>390</v>
      </c>
      <c r="AQ187" s="6">
        <f t="shared" si="290"/>
        <v>553</v>
      </c>
      <c r="AR187" s="6">
        <v>290</v>
      </c>
      <c r="AS187" s="6">
        <v>263</v>
      </c>
      <c r="AT187" s="6"/>
      <c r="AU187" s="6">
        <f t="shared" si="291"/>
        <v>203</v>
      </c>
      <c r="AV187" s="10">
        <v>104</v>
      </c>
      <c r="AW187" s="10">
        <v>99</v>
      </c>
      <c r="AY187" s="6">
        <f t="shared" si="292"/>
        <v>30</v>
      </c>
      <c r="AZ187" s="6">
        <v>18</v>
      </c>
      <c r="BA187" s="6">
        <v>12</v>
      </c>
      <c r="BC187" s="6">
        <f t="shared" si="293"/>
        <v>3</v>
      </c>
      <c r="BD187" s="10">
        <v>0</v>
      </c>
      <c r="BE187" s="10">
        <v>3</v>
      </c>
      <c r="BG187" s="6">
        <f t="shared" si="294"/>
        <v>57</v>
      </c>
      <c r="BH187" s="6">
        <v>32</v>
      </c>
      <c r="BI187" s="6">
        <v>25</v>
      </c>
      <c r="BK187" s="6">
        <f t="shared" si="295"/>
        <v>12</v>
      </c>
      <c r="BL187" s="10">
        <v>8</v>
      </c>
      <c r="BM187" s="10">
        <v>4</v>
      </c>
      <c r="BO187" s="6">
        <f t="shared" si="296"/>
        <v>13</v>
      </c>
      <c r="BP187" s="10">
        <v>10</v>
      </c>
      <c r="BQ187" s="10">
        <v>3</v>
      </c>
      <c r="BS187" s="6">
        <f t="shared" si="297"/>
        <v>11</v>
      </c>
      <c r="BT187" s="10">
        <v>6</v>
      </c>
      <c r="BU187" s="10">
        <v>5</v>
      </c>
      <c r="BW187" s="6">
        <f t="shared" si="298"/>
        <v>0</v>
      </c>
      <c r="BX187" s="6">
        <v>0</v>
      </c>
      <c r="BY187" s="6">
        <v>0</v>
      </c>
      <c r="CA187" s="6">
        <f t="shared" si="299"/>
        <v>5</v>
      </c>
      <c r="CB187" s="10">
        <v>2</v>
      </c>
      <c r="CC187" s="10">
        <v>3</v>
      </c>
      <c r="CE187" s="6">
        <f t="shared" si="300"/>
        <v>42</v>
      </c>
      <c r="CF187" s="10">
        <v>23</v>
      </c>
      <c r="CG187" s="10">
        <v>19</v>
      </c>
    </row>
    <row r="188" spans="1:85" ht="14.45">
      <c r="B188" s="9" t="s">
        <v>25</v>
      </c>
      <c r="C188" s="21">
        <f t="shared" si="267"/>
        <v>24886</v>
      </c>
      <c r="D188" s="6">
        <v>12792</v>
      </c>
      <c r="E188" s="6">
        <v>12094</v>
      </c>
      <c r="F188" s="47">
        <f t="shared" si="271"/>
        <v>3.8468825275389515E-2</v>
      </c>
      <c r="G188" s="25">
        <f t="shared" si="272"/>
        <v>-3.636976023143846E-2</v>
      </c>
      <c r="H188" s="36"/>
      <c r="I188" s="28">
        <f t="shared" si="273"/>
        <v>1445</v>
      </c>
      <c r="J188" s="6">
        <f t="shared" si="274"/>
        <v>746</v>
      </c>
      <c r="K188" s="6">
        <f t="shared" si="275"/>
        <v>699</v>
      </c>
      <c r="L188" s="30">
        <f t="shared" si="276"/>
        <v>3.7502513573295794E-2</v>
      </c>
      <c r="M188" s="31">
        <f t="shared" si="277"/>
        <v>-3.5139754675246333E-2</v>
      </c>
      <c r="N188" s="36"/>
      <c r="O188" s="28">
        <f t="shared" si="278"/>
        <v>266</v>
      </c>
      <c r="P188" s="6">
        <f t="shared" si="279"/>
        <v>137</v>
      </c>
      <c r="Q188" s="6">
        <f t="shared" si="280"/>
        <v>129</v>
      </c>
      <c r="R188" s="30">
        <f t="shared" si="281"/>
        <v>3.7177747625508822E-2</v>
      </c>
      <c r="S188" s="31">
        <f t="shared" si="282"/>
        <v>-3.5006784260515601E-2</v>
      </c>
      <c r="T188" s="30"/>
      <c r="U188" s="28">
        <f t="shared" si="283"/>
        <v>96</v>
      </c>
      <c r="V188" s="6">
        <f t="shared" si="269"/>
        <v>44</v>
      </c>
      <c r="W188" s="6">
        <f t="shared" si="270"/>
        <v>52</v>
      </c>
      <c r="X188" s="30">
        <f t="shared" si="284"/>
        <v>3.8938053097345132E-2</v>
      </c>
      <c r="Y188" s="31">
        <f t="shared" si="285"/>
        <v>-4.6017699115044247E-2</v>
      </c>
      <c r="Z188" s="30"/>
      <c r="AA188" s="6">
        <f t="shared" si="286"/>
        <v>76</v>
      </c>
      <c r="AB188" s="6">
        <v>37</v>
      </c>
      <c r="AC188" s="6">
        <v>39</v>
      </c>
      <c r="AD188" s="12"/>
      <c r="AE188" s="37">
        <f t="shared" si="287"/>
        <v>44</v>
      </c>
      <c r="AF188" s="10">
        <v>22</v>
      </c>
      <c r="AG188" s="10">
        <v>22</v>
      </c>
      <c r="AH188" s="12"/>
      <c r="AI188" s="6">
        <f t="shared" si="288"/>
        <v>22</v>
      </c>
      <c r="AJ188" s="10">
        <v>14</v>
      </c>
      <c r="AK188" s="10">
        <v>8</v>
      </c>
      <c r="AM188" s="6">
        <f t="shared" si="289"/>
        <v>737</v>
      </c>
      <c r="AN188" s="6">
        <v>389</v>
      </c>
      <c r="AO188" s="6">
        <v>348</v>
      </c>
      <c r="AQ188" s="6">
        <f t="shared" si="290"/>
        <v>566</v>
      </c>
      <c r="AR188" s="6">
        <v>284</v>
      </c>
      <c r="AS188" s="6">
        <v>282</v>
      </c>
      <c r="AT188" s="6"/>
      <c r="AU188" s="6">
        <f t="shared" si="291"/>
        <v>214</v>
      </c>
      <c r="AV188" s="10">
        <v>106</v>
      </c>
      <c r="AW188" s="10">
        <v>108</v>
      </c>
      <c r="AY188" s="6">
        <f t="shared" si="292"/>
        <v>38</v>
      </c>
      <c r="AZ188" s="6">
        <v>21</v>
      </c>
      <c r="BA188" s="6">
        <v>17</v>
      </c>
      <c r="BC188" s="6">
        <f t="shared" si="293"/>
        <v>4</v>
      </c>
      <c r="BD188" s="10">
        <v>2</v>
      </c>
      <c r="BE188" s="10">
        <v>2</v>
      </c>
      <c r="BG188" s="6">
        <f t="shared" si="294"/>
        <v>65</v>
      </c>
      <c r="BH188" s="6">
        <v>33</v>
      </c>
      <c r="BI188" s="6">
        <v>32</v>
      </c>
      <c r="BK188" s="6">
        <f t="shared" si="295"/>
        <v>11</v>
      </c>
      <c r="BL188" s="10">
        <v>4</v>
      </c>
      <c r="BM188" s="10">
        <v>7</v>
      </c>
      <c r="BO188" s="6">
        <f t="shared" si="296"/>
        <v>20</v>
      </c>
      <c r="BP188" s="10">
        <v>10</v>
      </c>
      <c r="BQ188" s="10">
        <v>10</v>
      </c>
      <c r="BS188" s="6">
        <f t="shared" si="297"/>
        <v>24</v>
      </c>
      <c r="BT188" s="10">
        <v>11</v>
      </c>
      <c r="BU188" s="10">
        <v>13</v>
      </c>
      <c r="BW188" s="6">
        <f t="shared" si="298"/>
        <v>0</v>
      </c>
      <c r="BX188" s="6">
        <v>0</v>
      </c>
      <c r="BY188" s="6">
        <v>0</v>
      </c>
      <c r="CA188" s="6">
        <f t="shared" si="299"/>
        <v>4</v>
      </c>
      <c r="CB188" s="10">
        <v>2</v>
      </c>
      <c r="CC188" s="10">
        <v>2</v>
      </c>
      <c r="CE188" s="6">
        <f t="shared" si="300"/>
        <v>37</v>
      </c>
      <c r="CF188" s="10">
        <v>17</v>
      </c>
      <c r="CG188" s="10">
        <v>20</v>
      </c>
    </row>
    <row r="189" spans="1:85" ht="14.45">
      <c r="B189" s="9" t="s">
        <v>26</v>
      </c>
      <c r="C189" s="21">
        <f t="shared" si="267"/>
        <v>24370</v>
      </c>
      <c r="D189" s="6">
        <v>12583</v>
      </c>
      <c r="E189" s="6">
        <v>11787</v>
      </c>
      <c r="F189" s="47">
        <f t="shared" si="271"/>
        <v>3.7840308664808184E-2</v>
      </c>
      <c r="G189" s="25">
        <f t="shared" si="272"/>
        <v>-3.5446532482881189E-2</v>
      </c>
      <c r="H189" s="36"/>
      <c r="I189" s="28">
        <f t="shared" si="273"/>
        <v>1327</v>
      </c>
      <c r="J189" s="6">
        <f t="shared" si="274"/>
        <v>678</v>
      </c>
      <c r="K189" s="6">
        <f t="shared" si="275"/>
        <v>649</v>
      </c>
      <c r="L189" s="30">
        <f t="shared" si="276"/>
        <v>3.4084053891011462E-2</v>
      </c>
      <c r="M189" s="31">
        <f t="shared" si="277"/>
        <v>-3.2626181379449025E-2</v>
      </c>
      <c r="N189" s="36"/>
      <c r="O189" s="28">
        <f t="shared" si="278"/>
        <v>218</v>
      </c>
      <c r="P189" s="6">
        <f t="shared" si="279"/>
        <v>125</v>
      </c>
      <c r="Q189" s="6">
        <f t="shared" si="280"/>
        <v>93</v>
      </c>
      <c r="R189" s="30">
        <f t="shared" si="281"/>
        <v>3.3921302578018994E-2</v>
      </c>
      <c r="S189" s="31">
        <f t="shared" si="282"/>
        <v>-2.5237449118046134E-2</v>
      </c>
      <c r="T189" s="30"/>
      <c r="U189" s="28">
        <f t="shared" si="283"/>
        <v>73</v>
      </c>
      <c r="V189" s="6">
        <f t="shared" si="269"/>
        <v>40</v>
      </c>
      <c r="W189" s="6">
        <f t="shared" si="270"/>
        <v>33</v>
      </c>
      <c r="X189" s="30">
        <f t="shared" si="284"/>
        <v>3.5398230088495575E-2</v>
      </c>
      <c r="Y189" s="31">
        <f t="shared" si="285"/>
        <v>-2.9203539823008849E-2</v>
      </c>
      <c r="Z189" s="30"/>
      <c r="AA189" s="6">
        <f t="shared" si="286"/>
        <v>54</v>
      </c>
      <c r="AB189" s="6">
        <v>26</v>
      </c>
      <c r="AC189" s="6">
        <v>28</v>
      </c>
      <c r="AD189" s="12"/>
      <c r="AE189" s="37">
        <f t="shared" si="287"/>
        <v>33</v>
      </c>
      <c r="AF189" s="10">
        <v>18</v>
      </c>
      <c r="AG189" s="10">
        <v>15</v>
      </c>
      <c r="AH189" s="12"/>
      <c r="AI189" s="6">
        <f t="shared" si="288"/>
        <v>15</v>
      </c>
      <c r="AJ189" s="10">
        <v>8</v>
      </c>
      <c r="AK189" s="10">
        <v>7</v>
      </c>
      <c r="AM189" s="6">
        <f t="shared" si="289"/>
        <v>683</v>
      </c>
      <c r="AN189" s="6">
        <v>353</v>
      </c>
      <c r="AO189" s="6">
        <v>330</v>
      </c>
      <c r="AQ189" s="6">
        <f t="shared" si="290"/>
        <v>542</v>
      </c>
      <c r="AR189" s="6">
        <v>273</v>
      </c>
      <c r="AS189" s="6">
        <v>269</v>
      </c>
      <c r="AT189" s="6"/>
      <c r="AU189" s="6">
        <f t="shared" si="291"/>
        <v>171</v>
      </c>
      <c r="AV189" s="10">
        <v>96</v>
      </c>
      <c r="AW189" s="10">
        <v>75</v>
      </c>
      <c r="AY189" s="6">
        <f t="shared" si="292"/>
        <v>28</v>
      </c>
      <c r="AZ189" s="6">
        <v>18</v>
      </c>
      <c r="BA189" s="6">
        <v>10</v>
      </c>
      <c r="BC189" s="6">
        <f t="shared" si="293"/>
        <v>3</v>
      </c>
      <c r="BD189" s="10">
        <v>3</v>
      </c>
      <c r="BE189" s="10">
        <v>0</v>
      </c>
      <c r="BG189" s="6">
        <f t="shared" si="294"/>
        <v>47</v>
      </c>
      <c r="BH189" s="6">
        <v>26</v>
      </c>
      <c r="BI189" s="6">
        <v>21</v>
      </c>
      <c r="BK189" s="6">
        <f t="shared" si="295"/>
        <v>9</v>
      </c>
      <c r="BL189" s="10">
        <v>5</v>
      </c>
      <c r="BM189" s="10">
        <v>4</v>
      </c>
      <c r="BO189" s="6">
        <f t="shared" si="296"/>
        <v>12</v>
      </c>
      <c r="BP189" s="10">
        <v>6</v>
      </c>
      <c r="BQ189" s="10">
        <v>6</v>
      </c>
      <c r="BS189" s="6">
        <f t="shared" si="297"/>
        <v>10</v>
      </c>
      <c r="BT189" s="10">
        <v>7</v>
      </c>
      <c r="BU189" s="10">
        <v>3</v>
      </c>
      <c r="BW189" s="6">
        <f t="shared" si="298"/>
        <v>0</v>
      </c>
      <c r="BX189" s="6">
        <v>0</v>
      </c>
      <c r="BY189" s="6">
        <v>0</v>
      </c>
      <c r="CA189" s="6">
        <f t="shared" si="299"/>
        <v>9</v>
      </c>
      <c r="CB189" s="10">
        <v>5</v>
      </c>
      <c r="CC189" s="10">
        <v>4</v>
      </c>
      <c r="CE189" s="6">
        <f t="shared" si="300"/>
        <v>33</v>
      </c>
      <c r="CF189" s="10">
        <v>17</v>
      </c>
      <c r="CG189" s="10">
        <v>16</v>
      </c>
    </row>
    <row r="190" spans="1:85" ht="14.45">
      <c r="B190" s="9" t="s">
        <v>27</v>
      </c>
      <c r="C190" s="21">
        <f t="shared" si="267"/>
        <v>23109</v>
      </c>
      <c r="D190" s="6">
        <v>11870</v>
      </c>
      <c r="E190" s="6">
        <v>11239</v>
      </c>
      <c r="F190" s="47">
        <f t="shared" si="271"/>
        <v>3.5696134773207752E-2</v>
      </c>
      <c r="G190" s="25">
        <f t="shared" si="272"/>
        <v>-3.3798555915423918E-2</v>
      </c>
      <c r="H190" s="36"/>
      <c r="I190" s="28">
        <f t="shared" si="273"/>
        <v>1195</v>
      </c>
      <c r="J190" s="6">
        <f t="shared" si="274"/>
        <v>592</v>
      </c>
      <c r="K190" s="6">
        <f t="shared" si="275"/>
        <v>603</v>
      </c>
      <c r="L190" s="30">
        <f t="shared" si="276"/>
        <v>2.9760707822240096E-2</v>
      </c>
      <c r="M190" s="31">
        <f t="shared" si="277"/>
        <v>-3.0313693947315503E-2</v>
      </c>
      <c r="N190" s="36"/>
      <c r="O190" s="28">
        <f t="shared" si="278"/>
        <v>205</v>
      </c>
      <c r="P190" s="6">
        <f t="shared" si="279"/>
        <v>112</v>
      </c>
      <c r="Q190" s="6">
        <f t="shared" si="280"/>
        <v>93</v>
      </c>
      <c r="R190" s="30">
        <f t="shared" si="281"/>
        <v>3.0393487109905019E-2</v>
      </c>
      <c r="S190" s="31">
        <f t="shared" si="282"/>
        <v>-2.5237449118046134E-2</v>
      </c>
      <c r="T190" s="30"/>
      <c r="U190" s="28">
        <f t="shared" si="283"/>
        <v>57</v>
      </c>
      <c r="V190" s="6">
        <f t="shared" si="269"/>
        <v>28</v>
      </c>
      <c r="W190" s="6">
        <f t="shared" si="270"/>
        <v>29</v>
      </c>
      <c r="X190" s="30">
        <f t="shared" si="284"/>
        <v>2.4778761061946902E-2</v>
      </c>
      <c r="Y190" s="31">
        <f t="shared" si="285"/>
        <v>-2.5663716814159292E-2</v>
      </c>
      <c r="Z190" s="30"/>
      <c r="AA190" s="6">
        <f t="shared" si="286"/>
        <v>44</v>
      </c>
      <c r="AB190" s="6">
        <v>18</v>
      </c>
      <c r="AC190" s="6">
        <v>26</v>
      </c>
      <c r="AD190" s="12"/>
      <c r="AE190" s="37">
        <f t="shared" si="287"/>
        <v>20</v>
      </c>
      <c r="AF190" s="10">
        <v>14</v>
      </c>
      <c r="AG190" s="10">
        <v>6</v>
      </c>
      <c r="AH190" s="12"/>
      <c r="AI190" s="6">
        <f t="shared" si="288"/>
        <v>21</v>
      </c>
      <c r="AJ190" s="10">
        <v>10</v>
      </c>
      <c r="AK190" s="10">
        <v>11</v>
      </c>
      <c r="AM190" s="6">
        <f t="shared" si="289"/>
        <v>615</v>
      </c>
      <c r="AN190" s="6">
        <v>311</v>
      </c>
      <c r="AO190" s="6">
        <v>304</v>
      </c>
      <c r="AQ190" s="6">
        <f t="shared" si="290"/>
        <v>495</v>
      </c>
      <c r="AR190" s="6">
        <v>239</v>
      </c>
      <c r="AS190" s="6">
        <v>256</v>
      </c>
      <c r="AT190" s="6"/>
      <c r="AU190" s="6">
        <f t="shared" si="291"/>
        <v>149</v>
      </c>
      <c r="AV190" s="10">
        <v>81</v>
      </c>
      <c r="AW190" s="10">
        <v>68</v>
      </c>
      <c r="AY190" s="6">
        <f t="shared" si="292"/>
        <v>30</v>
      </c>
      <c r="AZ190" s="6">
        <v>11</v>
      </c>
      <c r="BA190" s="6">
        <v>19</v>
      </c>
      <c r="BC190" s="6">
        <f t="shared" si="293"/>
        <v>0</v>
      </c>
      <c r="BD190" s="10">
        <v>0</v>
      </c>
      <c r="BE190" s="10">
        <v>0</v>
      </c>
      <c r="BG190" s="6">
        <f t="shared" si="294"/>
        <v>46</v>
      </c>
      <c r="BH190" s="6">
        <v>27</v>
      </c>
      <c r="BI190" s="6">
        <v>19</v>
      </c>
      <c r="BK190" s="6">
        <f t="shared" si="295"/>
        <v>3</v>
      </c>
      <c r="BL190" s="10">
        <v>1</v>
      </c>
      <c r="BM190" s="10">
        <v>2</v>
      </c>
      <c r="BO190" s="6">
        <f t="shared" si="296"/>
        <v>6</v>
      </c>
      <c r="BP190" s="10">
        <v>2</v>
      </c>
      <c r="BQ190" s="10">
        <v>4</v>
      </c>
      <c r="BS190" s="6">
        <f t="shared" si="297"/>
        <v>11</v>
      </c>
      <c r="BT190" s="10">
        <v>4</v>
      </c>
      <c r="BU190" s="10">
        <v>7</v>
      </c>
      <c r="BW190" s="6">
        <f t="shared" si="298"/>
        <v>0</v>
      </c>
      <c r="BX190" s="6">
        <v>0</v>
      </c>
      <c r="BY190" s="6">
        <v>0</v>
      </c>
      <c r="CA190" s="6">
        <f t="shared" si="299"/>
        <v>7</v>
      </c>
      <c r="CB190" s="10">
        <v>4</v>
      </c>
      <c r="CC190" s="10">
        <v>3</v>
      </c>
      <c r="CE190" s="6">
        <f t="shared" si="300"/>
        <v>30</v>
      </c>
      <c r="CF190" s="10">
        <v>17</v>
      </c>
      <c r="CG190" s="10">
        <v>13</v>
      </c>
    </row>
    <row r="191" spans="1:85" ht="14.45">
      <c r="B191" s="9" t="s">
        <v>28</v>
      </c>
      <c r="C191" s="21">
        <f t="shared" si="267"/>
        <v>22431</v>
      </c>
      <c r="D191" s="6">
        <v>11402</v>
      </c>
      <c r="E191" s="6">
        <v>11029</v>
      </c>
      <c r="F191" s="47">
        <f t="shared" si="271"/>
        <v>3.4288738726547155E-2</v>
      </c>
      <c r="G191" s="25">
        <f t="shared" si="272"/>
        <v>-3.3167032048332629E-2</v>
      </c>
      <c r="H191" s="36"/>
      <c r="I191" s="28">
        <f t="shared" si="273"/>
        <v>1192</v>
      </c>
      <c r="J191" s="6">
        <f t="shared" si="274"/>
        <v>577</v>
      </c>
      <c r="K191" s="6">
        <f t="shared" si="275"/>
        <v>615</v>
      </c>
      <c r="L191" s="30">
        <f t="shared" si="276"/>
        <v>2.9006635833500907E-2</v>
      </c>
      <c r="M191" s="31">
        <f t="shared" si="277"/>
        <v>-3.0916951538306855E-2</v>
      </c>
      <c r="N191" s="36"/>
      <c r="O191" s="28">
        <f t="shared" si="278"/>
        <v>186</v>
      </c>
      <c r="P191" s="6">
        <f t="shared" si="279"/>
        <v>86</v>
      </c>
      <c r="Q191" s="6">
        <f t="shared" si="280"/>
        <v>100</v>
      </c>
      <c r="R191" s="30">
        <f t="shared" si="281"/>
        <v>2.333785617367707E-2</v>
      </c>
      <c r="S191" s="31">
        <f t="shared" si="282"/>
        <v>-2.7137042062415198E-2</v>
      </c>
      <c r="T191" s="30"/>
      <c r="U191" s="28">
        <f t="shared" si="283"/>
        <v>75</v>
      </c>
      <c r="V191" s="6">
        <f t="shared" si="269"/>
        <v>40</v>
      </c>
      <c r="W191" s="6">
        <f t="shared" si="270"/>
        <v>35</v>
      </c>
      <c r="X191" s="30">
        <f t="shared" si="284"/>
        <v>3.5398230088495575E-2</v>
      </c>
      <c r="Y191" s="31">
        <f t="shared" si="285"/>
        <v>-3.0973451327433628E-2</v>
      </c>
      <c r="Z191" s="30"/>
      <c r="AA191" s="6">
        <f t="shared" si="286"/>
        <v>55</v>
      </c>
      <c r="AB191" s="6">
        <v>29</v>
      </c>
      <c r="AC191" s="6">
        <v>26</v>
      </c>
      <c r="AD191" s="12"/>
      <c r="AE191" s="37">
        <f t="shared" si="287"/>
        <v>33</v>
      </c>
      <c r="AF191" s="10">
        <v>19</v>
      </c>
      <c r="AG191" s="10">
        <v>14</v>
      </c>
      <c r="AH191" s="12"/>
      <c r="AI191" s="6">
        <f t="shared" si="288"/>
        <v>20</v>
      </c>
      <c r="AJ191" s="10">
        <v>11</v>
      </c>
      <c r="AK191" s="10">
        <v>9</v>
      </c>
      <c r="AM191" s="6">
        <f t="shared" si="289"/>
        <v>654</v>
      </c>
      <c r="AN191" s="6">
        <v>316</v>
      </c>
      <c r="AO191" s="6">
        <v>338</v>
      </c>
      <c r="AQ191" s="6">
        <f t="shared" si="290"/>
        <v>430</v>
      </c>
      <c r="AR191" s="6">
        <v>202</v>
      </c>
      <c r="AS191" s="6">
        <v>228</v>
      </c>
      <c r="AT191" s="6"/>
      <c r="AU191" s="6">
        <f t="shared" si="291"/>
        <v>151</v>
      </c>
      <c r="AV191" s="10">
        <v>71</v>
      </c>
      <c r="AW191" s="10">
        <v>80</v>
      </c>
      <c r="AY191" s="6">
        <f t="shared" si="292"/>
        <v>16</v>
      </c>
      <c r="AZ191" s="6">
        <v>7</v>
      </c>
      <c r="BA191" s="6">
        <v>9</v>
      </c>
      <c r="BC191" s="6">
        <f t="shared" si="293"/>
        <v>0</v>
      </c>
      <c r="BD191" s="10">
        <v>0</v>
      </c>
      <c r="BE191" s="10">
        <v>0</v>
      </c>
      <c r="BG191" s="6">
        <f t="shared" si="294"/>
        <v>45</v>
      </c>
      <c r="BH191" s="6">
        <v>23</v>
      </c>
      <c r="BI191" s="6">
        <v>22</v>
      </c>
      <c r="BK191" s="6">
        <f t="shared" si="295"/>
        <v>6</v>
      </c>
      <c r="BL191" s="10">
        <v>3</v>
      </c>
      <c r="BM191" s="10">
        <v>3</v>
      </c>
      <c r="BO191" s="6">
        <f t="shared" si="296"/>
        <v>10</v>
      </c>
      <c r="BP191" s="10">
        <v>8</v>
      </c>
      <c r="BQ191" s="10">
        <v>2</v>
      </c>
      <c r="BS191" s="6">
        <f t="shared" si="297"/>
        <v>10</v>
      </c>
      <c r="BT191" s="10">
        <v>4</v>
      </c>
      <c r="BU191" s="10">
        <v>6</v>
      </c>
      <c r="BW191" s="6">
        <f t="shared" si="298"/>
        <v>0</v>
      </c>
      <c r="BX191" s="6">
        <v>0</v>
      </c>
      <c r="BY191" s="6">
        <v>0</v>
      </c>
      <c r="CA191" s="6">
        <f t="shared" si="299"/>
        <v>8</v>
      </c>
      <c r="CB191" s="10">
        <v>5</v>
      </c>
      <c r="CC191" s="10">
        <v>3</v>
      </c>
      <c r="CE191" s="6">
        <f t="shared" si="300"/>
        <v>41</v>
      </c>
      <c r="CF191" s="10">
        <v>20</v>
      </c>
      <c r="CG191" s="10">
        <v>21</v>
      </c>
    </row>
    <row r="192" spans="1:85" ht="14.45">
      <c r="B192" s="9" t="s">
        <v>29</v>
      </c>
      <c r="C192" s="21">
        <f t="shared" si="267"/>
        <v>21721</v>
      </c>
      <c r="D192" s="6">
        <v>11019</v>
      </c>
      <c r="E192" s="6">
        <v>10702</v>
      </c>
      <c r="F192" s="47">
        <f t="shared" si="271"/>
        <v>3.3136959483233044E-2</v>
      </c>
      <c r="G192" s="25">
        <f t="shared" si="272"/>
        <v>-3.218365916957619E-2</v>
      </c>
      <c r="H192" s="36"/>
      <c r="I192" s="28">
        <f t="shared" si="273"/>
        <v>1299</v>
      </c>
      <c r="J192" s="6">
        <f t="shared" si="274"/>
        <v>620</v>
      </c>
      <c r="K192" s="6">
        <f t="shared" si="275"/>
        <v>679</v>
      </c>
      <c r="L192" s="30">
        <f t="shared" si="276"/>
        <v>3.1168308867886588E-2</v>
      </c>
      <c r="M192" s="31">
        <f t="shared" si="277"/>
        <v>-3.4134325356927411E-2</v>
      </c>
      <c r="N192" s="36"/>
      <c r="O192" s="28">
        <f t="shared" si="278"/>
        <v>218</v>
      </c>
      <c r="P192" s="6">
        <f t="shared" si="279"/>
        <v>115</v>
      </c>
      <c r="Q192" s="6">
        <f t="shared" si="280"/>
        <v>103</v>
      </c>
      <c r="R192" s="30">
        <f t="shared" si="281"/>
        <v>3.1207598371777476E-2</v>
      </c>
      <c r="S192" s="31">
        <f t="shared" si="282"/>
        <v>-2.7951153324287652E-2</v>
      </c>
      <c r="T192" s="30"/>
      <c r="U192" s="28">
        <f t="shared" si="283"/>
        <v>54</v>
      </c>
      <c r="V192" s="6">
        <f t="shared" si="269"/>
        <v>36</v>
      </c>
      <c r="W192" s="6">
        <f t="shared" si="270"/>
        <v>18</v>
      </c>
      <c r="X192" s="30">
        <f t="shared" si="284"/>
        <v>3.1858407079646017E-2</v>
      </c>
      <c r="Y192" s="31">
        <f t="shared" si="285"/>
        <v>-1.5929203539823009E-2</v>
      </c>
      <c r="Z192" s="30"/>
      <c r="AA192" s="6">
        <f t="shared" si="286"/>
        <v>91</v>
      </c>
      <c r="AB192" s="6">
        <v>40</v>
      </c>
      <c r="AC192" s="6">
        <v>51</v>
      </c>
      <c r="AD192" s="12"/>
      <c r="AE192" s="37">
        <f t="shared" si="287"/>
        <v>29</v>
      </c>
      <c r="AF192" s="10">
        <v>18</v>
      </c>
      <c r="AG192" s="10">
        <v>11</v>
      </c>
      <c r="AH192" s="12"/>
      <c r="AI192" s="6">
        <f t="shared" si="288"/>
        <v>28</v>
      </c>
      <c r="AJ192" s="10">
        <v>12</v>
      </c>
      <c r="AK192" s="10">
        <v>16</v>
      </c>
      <c r="AM192" s="6">
        <f t="shared" si="289"/>
        <v>690</v>
      </c>
      <c r="AN192" s="6">
        <v>332</v>
      </c>
      <c r="AO192" s="6">
        <v>358</v>
      </c>
      <c r="AQ192" s="6">
        <f t="shared" si="290"/>
        <v>461</v>
      </c>
      <c r="AR192" s="6">
        <v>218</v>
      </c>
      <c r="AS192" s="6">
        <v>243</v>
      </c>
      <c r="AT192" s="6"/>
      <c r="AU192" s="6">
        <f t="shared" si="291"/>
        <v>165</v>
      </c>
      <c r="AV192" s="10">
        <v>81</v>
      </c>
      <c r="AW192" s="10">
        <v>84</v>
      </c>
      <c r="AY192" s="6">
        <f t="shared" si="292"/>
        <v>20</v>
      </c>
      <c r="AZ192" s="6">
        <v>11</v>
      </c>
      <c r="BA192" s="6">
        <v>9</v>
      </c>
      <c r="BC192" s="6">
        <f t="shared" si="293"/>
        <v>3</v>
      </c>
      <c r="BD192" s="10">
        <v>2</v>
      </c>
      <c r="BE192" s="10">
        <v>1</v>
      </c>
      <c r="BG192" s="6">
        <f t="shared" si="294"/>
        <v>53</v>
      </c>
      <c r="BH192" s="6">
        <v>35</v>
      </c>
      <c r="BI192" s="6">
        <v>18</v>
      </c>
      <c r="BK192" s="6">
        <f t="shared" si="295"/>
        <v>10</v>
      </c>
      <c r="BL192" s="10">
        <v>7</v>
      </c>
      <c r="BM192" s="10">
        <v>3</v>
      </c>
      <c r="BO192" s="6">
        <f t="shared" si="296"/>
        <v>6</v>
      </c>
      <c r="BP192" s="10">
        <v>2</v>
      </c>
      <c r="BQ192" s="10">
        <v>4</v>
      </c>
      <c r="BS192" s="6">
        <f t="shared" si="297"/>
        <v>7</v>
      </c>
      <c r="BT192" s="10">
        <v>5</v>
      </c>
      <c r="BU192" s="10">
        <v>2</v>
      </c>
      <c r="BW192" s="6">
        <f t="shared" si="298"/>
        <v>0</v>
      </c>
      <c r="BX192" s="6">
        <v>0</v>
      </c>
      <c r="BY192" s="6">
        <v>0</v>
      </c>
      <c r="CA192" s="6">
        <f t="shared" si="299"/>
        <v>7</v>
      </c>
      <c r="CB192" s="10">
        <v>4</v>
      </c>
      <c r="CC192" s="10">
        <v>3</v>
      </c>
      <c r="CE192" s="6">
        <f t="shared" si="300"/>
        <v>24</v>
      </c>
      <c r="CF192" s="10">
        <v>18</v>
      </c>
      <c r="CG192" s="10">
        <v>6</v>
      </c>
    </row>
    <row r="193" spans="1:85" ht="14.45">
      <c r="B193" s="9" t="s">
        <v>30</v>
      </c>
      <c r="C193" s="21">
        <f t="shared" si="267"/>
        <v>20567</v>
      </c>
      <c r="D193" s="6">
        <v>10251</v>
      </c>
      <c r="E193" s="6">
        <v>10316</v>
      </c>
      <c r="F193" s="47">
        <f t="shared" si="271"/>
        <v>3.0827386483584889E-2</v>
      </c>
      <c r="G193" s="25">
        <f t="shared" si="272"/>
        <v>-3.1022858156732194E-2</v>
      </c>
      <c r="H193" s="36"/>
      <c r="I193" s="28">
        <f t="shared" si="273"/>
        <v>1296</v>
      </c>
      <c r="J193" s="6">
        <f t="shared" si="274"/>
        <v>611</v>
      </c>
      <c r="K193" s="6">
        <f t="shared" si="275"/>
        <v>685</v>
      </c>
      <c r="L193" s="30">
        <f t="shared" si="276"/>
        <v>3.0715865674643072E-2</v>
      </c>
      <c r="M193" s="31">
        <f t="shared" si="277"/>
        <v>-3.4435954152423086E-2</v>
      </c>
      <c r="N193" s="36"/>
      <c r="O193" s="28">
        <f t="shared" si="278"/>
        <v>261</v>
      </c>
      <c r="P193" s="6">
        <f t="shared" si="279"/>
        <v>134</v>
      </c>
      <c r="Q193" s="6">
        <f t="shared" si="280"/>
        <v>127</v>
      </c>
      <c r="R193" s="30">
        <f t="shared" si="281"/>
        <v>3.6363636363636362E-2</v>
      </c>
      <c r="S193" s="31">
        <f t="shared" si="282"/>
        <v>-3.4464043419267301E-2</v>
      </c>
      <c r="T193" s="30"/>
      <c r="U193" s="28">
        <f t="shared" si="283"/>
        <v>86</v>
      </c>
      <c r="V193" s="6">
        <f t="shared" si="269"/>
        <v>50</v>
      </c>
      <c r="W193" s="6">
        <f t="shared" si="270"/>
        <v>36</v>
      </c>
      <c r="X193" s="30">
        <f t="shared" si="284"/>
        <v>4.4247787610619468E-2</v>
      </c>
      <c r="Y193" s="31">
        <f t="shared" si="285"/>
        <v>-3.1858407079646017E-2</v>
      </c>
      <c r="Z193" s="30"/>
      <c r="AA193" s="6">
        <f t="shared" si="286"/>
        <v>59</v>
      </c>
      <c r="AB193" s="6">
        <v>27</v>
      </c>
      <c r="AC193" s="6">
        <v>32</v>
      </c>
      <c r="AD193" s="12"/>
      <c r="AE193" s="37">
        <f t="shared" si="287"/>
        <v>35</v>
      </c>
      <c r="AF193" s="10">
        <v>23</v>
      </c>
      <c r="AG193" s="10">
        <v>12</v>
      </c>
      <c r="AH193" s="12"/>
      <c r="AI193" s="6">
        <f t="shared" si="288"/>
        <v>22</v>
      </c>
      <c r="AJ193" s="10">
        <v>12</v>
      </c>
      <c r="AK193" s="10">
        <v>10</v>
      </c>
      <c r="AM193" s="6">
        <f t="shared" si="289"/>
        <v>688</v>
      </c>
      <c r="AN193" s="6">
        <v>317</v>
      </c>
      <c r="AO193" s="6">
        <v>371</v>
      </c>
      <c r="AQ193" s="6">
        <f t="shared" si="290"/>
        <v>492</v>
      </c>
      <c r="AR193" s="6">
        <v>232</v>
      </c>
      <c r="AS193" s="6">
        <v>260</v>
      </c>
      <c r="AT193" s="6"/>
      <c r="AU193" s="6">
        <f t="shared" si="291"/>
        <v>218</v>
      </c>
      <c r="AV193" s="10">
        <v>113</v>
      </c>
      <c r="AW193" s="10">
        <v>105</v>
      </c>
      <c r="AY193" s="6">
        <f t="shared" si="292"/>
        <v>25</v>
      </c>
      <c r="AZ193" s="6">
        <v>10</v>
      </c>
      <c r="BA193" s="6">
        <v>15</v>
      </c>
      <c r="BC193" s="6">
        <f t="shared" si="293"/>
        <v>3</v>
      </c>
      <c r="BD193" s="10">
        <v>2</v>
      </c>
      <c r="BE193" s="10">
        <v>1</v>
      </c>
      <c r="BG193" s="6">
        <f t="shared" si="294"/>
        <v>63</v>
      </c>
      <c r="BH193" s="6">
        <v>35</v>
      </c>
      <c r="BI193" s="6">
        <v>28</v>
      </c>
      <c r="BK193" s="6">
        <f t="shared" si="295"/>
        <v>7</v>
      </c>
      <c r="BL193" s="10">
        <v>3</v>
      </c>
      <c r="BM193" s="10">
        <v>4</v>
      </c>
      <c r="BO193" s="6">
        <f t="shared" si="296"/>
        <v>20</v>
      </c>
      <c r="BP193" s="10">
        <v>11</v>
      </c>
      <c r="BQ193" s="10">
        <v>9</v>
      </c>
      <c r="BS193" s="6">
        <f t="shared" si="297"/>
        <v>21</v>
      </c>
      <c r="BT193" s="10">
        <v>12</v>
      </c>
      <c r="BU193" s="10">
        <v>9</v>
      </c>
      <c r="BW193" s="6">
        <f t="shared" si="298"/>
        <v>0</v>
      </c>
      <c r="BX193" s="6">
        <v>0</v>
      </c>
      <c r="BY193" s="6">
        <v>0</v>
      </c>
      <c r="CA193" s="6">
        <f t="shared" si="299"/>
        <v>0</v>
      </c>
      <c r="CB193" s="10">
        <v>0</v>
      </c>
      <c r="CC193" s="10">
        <v>0</v>
      </c>
      <c r="CE193" s="6">
        <f t="shared" si="300"/>
        <v>38</v>
      </c>
      <c r="CF193" s="10">
        <v>24</v>
      </c>
      <c r="CG193" s="10">
        <v>14</v>
      </c>
    </row>
    <row r="194" spans="1:85" ht="14.45">
      <c r="B194" s="9" t="s">
        <v>31</v>
      </c>
      <c r="C194" s="21">
        <f t="shared" si="267"/>
        <v>21649</v>
      </c>
      <c r="D194" s="6">
        <v>10710</v>
      </c>
      <c r="E194" s="6">
        <v>10939</v>
      </c>
      <c r="F194" s="47">
        <f t="shared" si="271"/>
        <v>3.2207717221655857E-2</v>
      </c>
      <c r="G194" s="25">
        <f t="shared" si="272"/>
        <v>-3.2896378962436357E-2</v>
      </c>
      <c r="H194" s="36"/>
      <c r="I194" s="28">
        <f t="shared" si="273"/>
        <v>1287</v>
      </c>
      <c r="J194" s="6">
        <f t="shared" si="274"/>
        <v>652</v>
      </c>
      <c r="K194" s="6">
        <f t="shared" si="275"/>
        <v>635</v>
      </c>
      <c r="L194" s="30">
        <f t="shared" si="276"/>
        <v>3.2776995777196866E-2</v>
      </c>
      <c r="M194" s="31">
        <f t="shared" si="277"/>
        <v>-3.1922380856625777E-2</v>
      </c>
      <c r="N194" s="36"/>
      <c r="O194" s="28">
        <f t="shared" si="278"/>
        <v>282</v>
      </c>
      <c r="P194" s="6">
        <f t="shared" si="279"/>
        <v>144</v>
      </c>
      <c r="Q194" s="6">
        <f t="shared" si="280"/>
        <v>138</v>
      </c>
      <c r="R194" s="30">
        <f t="shared" si="281"/>
        <v>3.9077340569877883E-2</v>
      </c>
      <c r="S194" s="31">
        <f t="shared" si="282"/>
        <v>-3.7449118046132969E-2</v>
      </c>
      <c r="T194" s="30"/>
      <c r="U194" s="28">
        <f t="shared" si="283"/>
        <v>88</v>
      </c>
      <c r="V194" s="6">
        <f t="shared" si="269"/>
        <v>49</v>
      </c>
      <c r="W194" s="6">
        <f t="shared" si="270"/>
        <v>39</v>
      </c>
      <c r="X194" s="30">
        <f t="shared" si="284"/>
        <v>4.3362831858407079E-2</v>
      </c>
      <c r="Y194" s="31">
        <f t="shared" si="285"/>
        <v>-3.4513274336283185E-2</v>
      </c>
      <c r="Z194" s="30"/>
      <c r="AA194" s="6">
        <f t="shared" si="286"/>
        <v>73</v>
      </c>
      <c r="AB194" s="6">
        <v>36</v>
      </c>
      <c r="AC194" s="6">
        <v>37</v>
      </c>
      <c r="AD194" s="12"/>
      <c r="AE194" s="37">
        <f t="shared" si="287"/>
        <v>39</v>
      </c>
      <c r="AF194" s="10">
        <v>25</v>
      </c>
      <c r="AG194" s="10">
        <v>14</v>
      </c>
      <c r="AH194" s="12"/>
      <c r="AI194" s="6">
        <f t="shared" si="288"/>
        <v>16</v>
      </c>
      <c r="AJ194" s="10">
        <v>9</v>
      </c>
      <c r="AK194" s="10">
        <v>7</v>
      </c>
      <c r="AM194" s="6">
        <f t="shared" si="289"/>
        <v>671</v>
      </c>
      <c r="AN194" s="6">
        <v>334</v>
      </c>
      <c r="AO194" s="6">
        <v>337</v>
      </c>
      <c r="AQ194" s="6">
        <f t="shared" si="290"/>
        <v>488</v>
      </c>
      <c r="AR194" s="6">
        <v>248</v>
      </c>
      <c r="AS194" s="6">
        <v>240</v>
      </c>
      <c r="AT194" s="6"/>
      <c r="AU194" s="6">
        <f t="shared" si="291"/>
        <v>213</v>
      </c>
      <c r="AV194" s="10">
        <v>111</v>
      </c>
      <c r="AW194" s="10">
        <v>102</v>
      </c>
      <c r="AY194" s="6">
        <f t="shared" si="292"/>
        <v>36</v>
      </c>
      <c r="AZ194" s="6">
        <v>18</v>
      </c>
      <c r="BA194" s="6">
        <v>18</v>
      </c>
      <c r="BC194" s="6">
        <f t="shared" si="293"/>
        <v>9</v>
      </c>
      <c r="BD194" s="10">
        <v>4</v>
      </c>
      <c r="BE194" s="10">
        <v>5</v>
      </c>
      <c r="BG194" s="6">
        <f t="shared" si="294"/>
        <v>69</v>
      </c>
      <c r="BH194" s="6">
        <v>36</v>
      </c>
      <c r="BI194" s="6">
        <v>33</v>
      </c>
      <c r="BK194" s="6">
        <f t="shared" si="295"/>
        <v>15</v>
      </c>
      <c r="BL194" s="10">
        <v>9</v>
      </c>
      <c r="BM194" s="10">
        <v>6</v>
      </c>
      <c r="BO194" s="6">
        <f t="shared" si="296"/>
        <v>19</v>
      </c>
      <c r="BP194" s="10">
        <v>10</v>
      </c>
      <c r="BQ194" s="10">
        <v>9</v>
      </c>
      <c r="BS194" s="6">
        <f t="shared" si="297"/>
        <v>11</v>
      </c>
      <c r="BT194" s="10">
        <v>6</v>
      </c>
      <c r="BU194" s="10">
        <v>5</v>
      </c>
      <c r="BW194" s="6">
        <f t="shared" si="298"/>
        <v>0</v>
      </c>
      <c r="BX194" s="6">
        <v>0</v>
      </c>
      <c r="BY194" s="6">
        <v>0</v>
      </c>
      <c r="CA194" s="6">
        <f t="shared" si="299"/>
        <v>6</v>
      </c>
      <c r="CB194" s="10">
        <v>3</v>
      </c>
      <c r="CC194" s="10">
        <v>3</v>
      </c>
      <c r="CE194" s="6">
        <f t="shared" si="300"/>
        <v>37</v>
      </c>
      <c r="CF194" s="10">
        <v>21</v>
      </c>
      <c r="CG194" s="10">
        <v>16</v>
      </c>
    </row>
    <row r="195" spans="1:85" ht="14.45">
      <c r="B195" s="9" t="s">
        <v>32</v>
      </c>
      <c r="C195" s="21">
        <f t="shared" si="267"/>
        <v>21030</v>
      </c>
      <c r="D195" s="6">
        <v>10571</v>
      </c>
      <c r="E195" s="6">
        <v>10459</v>
      </c>
      <c r="F195" s="47">
        <f t="shared" si="271"/>
        <v>3.1789708566771623E-2</v>
      </c>
      <c r="G195" s="25">
        <f t="shared" si="272"/>
        <v>-3.1452895837656265E-2</v>
      </c>
      <c r="H195" s="36"/>
      <c r="I195" s="28">
        <f t="shared" si="273"/>
        <v>1225</v>
      </c>
      <c r="J195" s="6">
        <f t="shared" si="274"/>
        <v>606</v>
      </c>
      <c r="K195" s="6">
        <f t="shared" si="275"/>
        <v>619</v>
      </c>
      <c r="L195" s="30">
        <f t="shared" si="276"/>
        <v>3.0464508345063344E-2</v>
      </c>
      <c r="M195" s="31">
        <f t="shared" si="277"/>
        <v>-3.1118037401970642E-2</v>
      </c>
      <c r="N195" s="36"/>
      <c r="O195" s="28">
        <f t="shared" si="278"/>
        <v>277</v>
      </c>
      <c r="P195" s="6">
        <f t="shared" si="279"/>
        <v>154</v>
      </c>
      <c r="Q195" s="6">
        <f t="shared" si="280"/>
        <v>123</v>
      </c>
      <c r="R195" s="30">
        <f t="shared" si="281"/>
        <v>4.1791044776119404E-2</v>
      </c>
      <c r="S195" s="31">
        <f t="shared" si="282"/>
        <v>-3.3378561736770694E-2</v>
      </c>
      <c r="T195" s="30"/>
      <c r="U195" s="28">
        <f t="shared" si="283"/>
        <v>79</v>
      </c>
      <c r="V195" s="6">
        <f t="shared" si="269"/>
        <v>44</v>
      </c>
      <c r="W195" s="6">
        <f t="shared" si="270"/>
        <v>35</v>
      </c>
      <c r="X195" s="30">
        <f t="shared" si="284"/>
        <v>3.8938053097345132E-2</v>
      </c>
      <c r="Y195" s="31">
        <f t="shared" si="285"/>
        <v>-3.0973451327433628E-2</v>
      </c>
      <c r="Z195" s="30"/>
      <c r="AA195" s="6">
        <f t="shared" si="286"/>
        <v>73</v>
      </c>
      <c r="AB195" s="6">
        <v>43</v>
      </c>
      <c r="AC195" s="6">
        <v>30</v>
      </c>
      <c r="AD195" s="12"/>
      <c r="AE195" s="37">
        <f t="shared" si="287"/>
        <v>31</v>
      </c>
      <c r="AF195" s="10">
        <v>15</v>
      </c>
      <c r="AG195" s="10">
        <v>16</v>
      </c>
      <c r="AH195" s="12"/>
      <c r="AI195" s="6">
        <f t="shared" si="288"/>
        <v>19</v>
      </c>
      <c r="AJ195" s="10">
        <v>9</v>
      </c>
      <c r="AK195" s="10">
        <v>10</v>
      </c>
      <c r="AM195" s="6">
        <f t="shared" si="289"/>
        <v>637</v>
      </c>
      <c r="AN195" s="6">
        <v>321</v>
      </c>
      <c r="AO195" s="6">
        <v>316</v>
      </c>
      <c r="AQ195" s="6">
        <f t="shared" si="290"/>
        <v>465</v>
      </c>
      <c r="AR195" s="6">
        <v>218</v>
      </c>
      <c r="AS195" s="6">
        <v>247</v>
      </c>
      <c r="AT195" s="6"/>
      <c r="AU195" s="6">
        <f t="shared" si="291"/>
        <v>186</v>
      </c>
      <c r="AV195" s="10">
        <v>108</v>
      </c>
      <c r="AW195" s="10">
        <v>78</v>
      </c>
      <c r="AY195" s="6">
        <f t="shared" si="292"/>
        <v>46</v>
      </c>
      <c r="AZ195" s="6">
        <v>25</v>
      </c>
      <c r="BA195" s="6">
        <v>21</v>
      </c>
      <c r="BC195" s="6">
        <f t="shared" si="293"/>
        <v>3</v>
      </c>
      <c r="BD195" s="10">
        <v>2</v>
      </c>
      <c r="BE195" s="10">
        <v>1</v>
      </c>
      <c r="BG195" s="6">
        <f t="shared" si="294"/>
        <v>79</v>
      </c>
      <c r="BH195" s="6">
        <v>40</v>
      </c>
      <c r="BI195" s="6">
        <v>39</v>
      </c>
      <c r="BK195" s="6">
        <f t="shared" si="295"/>
        <v>6</v>
      </c>
      <c r="BL195" s="10">
        <v>3</v>
      </c>
      <c r="BM195" s="10">
        <v>3</v>
      </c>
      <c r="BO195" s="6">
        <f t="shared" si="296"/>
        <v>20</v>
      </c>
      <c r="BP195" s="10">
        <v>11</v>
      </c>
      <c r="BQ195" s="10">
        <v>9</v>
      </c>
      <c r="BS195" s="6">
        <f t="shared" si="297"/>
        <v>11</v>
      </c>
      <c r="BT195" s="10">
        <v>7</v>
      </c>
      <c r="BU195" s="10">
        <v>4</v>
      </c>
      <c r="BW195" s="6">
        <f t="shared" si="298"/>
        <v>0</v>
      </c>
      <c r="BX195" s="6">
        <v>0</v>
      </c>
      <c r="BY195" s="6">
        <v>0</v>
      </c>
      <c r="CA195" s="6">
        <f t="shared" si="299"/>
        <v>6</v>
      </c>
      <c r="CB195" s="10">
        <v>3</v>
      </c>
      <c r="CC195" s="10">
        <v>3</v>
      </c>
      <c r="CE195" s="6">
        <f t="shared" si="300"/>
        <v>36</v>
      </c>
      <c r="CF195" s="10">
        <v>20</v>
      </c>
      <c r="CG195" s="10">
        <v>16</v>
      </c>
    </row>
    <row r="196" spans="1:85" ht="14.45">
      <c r="B196" s="9" t="s">
        <v>33</v>
      </c>
      <c r="C196" s="21">
        <f t="shared" si="267"/>
        <v>18032</v>
      </c>
      <c r="D196" s="6">
        <v>9019</v>
      </c>
      <c r="E196" s="6">
        <v>9013</v>
      </c>
      <c r="F196" s="47">
        <f t="shared" si="271"/>
        <v>2.7122446463315981E-2</v>
      </c>
      <c r="G196" s="25">
        <f t="shared" si="272"/>
        <v>-2.710440292425623E-2</v>
      </c>
      <c r="H196" s="36"/>
      <c r="I196" s="28">
        <f t="shared" si="273"/>
        <v>1071</v>
      </c>
      <c r="J196" s="6">
        <f t="shared" si="274"/>
        <v>550</v>
      </c>
      <c r="K196" s="6">
        <f t="shared" si="275"/>
        <v>521</v>
      </c>
      <c r="L196" s="30">
        <f t="shared" si="276"/>
        <v>2.7649306253770361E-2</v>
      </c>
      <c r="M196" s="31">
        <f t="shared" si="277"/>
        <v>-2.6191433742207924E-2</v>
      </c>
      <c r="N196" s="36"/>
      <c r="O196" s="28">
        <f t="shared" si="278"/>
        <v>233</v>
      </c>
      <c r="P196" s="6">
        <f t="shared" si="279"/>
        <v>117</v>
      </c>
      <c r="Q196" s="6">
        <f t="shared" si="280"/>
        <v>116</v>
      </c>
      <c r="R196" s="30">
        <f t="shared" si="281"/>
        <v>3.175033921302578E-2</v>
      </c>
      <c r="S196" s="31">
        <f t="shared" si="282"/>
        <v>-3.1478968792401626E-2</v>
      </c>
      <c r="T196" s="30"/>
      <c r="U196" s="28">
        <f t="shared" si="283"/>
        <v>64</v>
      </c>
      <c r="V196" s="6">
        <f t="shared" si="269"/>
        <v>35</v>
      </c>
      <c r="W196" s="6">
        <f t="shared" si="270"/>
        <v>29</v>
      </c>
      <c r="X196" s="30">
        <f t="shared" si="284"/>
        <v>3.0973451327433628E-2</v>
      </c>
      <c r="Y196" s="31">
        <f t="shared" si="285"/>
        <v>-2.5663716814159292E-2</v>
      </c>
      <c r="Z196" s="30"/>
      <c r="AA196" s="6">
        <f t="shared" si="286"/>
        <v>51</v>
      </c>
      <c r="AB196" s="6">
        <v>26</v>
      </c>
      <c r="AC196" s="6">
        <v>25</v>
      </c>
      <c r="AD196" s="12"/>
      <c r="AE196" s="37">
        <f t="shared" si="287"/>
        <v>15</v>
      </c>
      <c r="AF196" s="10">
        <v>8</v>
      </c>
      <c r="AG196" s="10">
        <v>7</v>
      </c>
      <c r="AH196" s="12"/>
      <c r="AI196" s="6">
        <f t="shared" si="288"/>
        <v>22</v>
      </c>
      <c r="AJ196" s="10">
        <v>11</v>
      </c>
      <c r="AK196" s="10">
        <v>11</v>
      </c>
      <c r="AM196" s="6">
        <f t="shared" si="289"/>
        <v>586</v>
      </c>
      <c r="AN196" s="6">
        <v>301</v>
      </c>
      <c r="AO196" s="6">
        <v>285</v>
      </c>
      <c r="AQ196" s="6">
        <f t="shared" si="290"/>
        <v>397</v>
      </c>
      <c r="AR196" s="6">
        <v>204</v>
      </c>
      <c r="AS196" s="6">
        <v>193</v>
      </c>
      <c r="AT196" s="6"/>
      <c r="AU196" s="6">
        <f t="shared" si="291"/>
        <v>178</v>
      </c>
      <c r="AV196" s="10">
        <v>88</v>
      </c>
      <c r="AW196" s="10">
        <v>90</v>
      </c>
      <c r="AY196" s="6">
        <f t="shared" si="292"/>
        <v>27</v>
      </c>
      <c r="AZ196" s="6">
        <v>14</v>
      </c>
      <c r="BA196" s="6">
        <v>13</v>
      </c>
      <c r="BC196" s="6">
        <f t="shared" si="293"/>
        <v>9</v>
      </c>
      <c r="BD196" s="10">
        <v>4</v>
      </c>
      <c r="BE196" s="10">
        <v>5</v>
      </c>
      <c r="BG196" s="6">
        <f t="shared" si="294"/>
        <v>52</v>
      </c>
      <c r="BH196" s="6">
        <v>30</v>
      </c>
      <c r="BI196" s="6">
        <v>22</v>
      </c>
      <c r="BK196" s="6">
        <f t="shared" si="295"/>
        <v>10</v>
      </c>
      <c r="BL196" s="10">
        <v>5</v>
      </c>
      <c r="BM196" s="10">
        <v>5</v>
      </c>
      <c r="BO196" s="6">
        <f t="shared" si="296"/>
        <v>15</v>
      </c>
      <c r="BP196" s="10">
        <v>11</v>
      </c>
      <c r="BQ196" s="10">
        <v>4</v>
      </c>
      <c r="BS196" s="6">
        <f t="shared" si="297"/>
        <v>8</v>
      </c>
      <c r="BT196" s="10">
        <v>3</v>
      </c>
      <c r="BU196" s="10">
        <v>5</v>
      </c>
      <c r="BW196" s="6">
        <f t="shared" si="298"/>
        <v>0</v>
      </c>
      <c r="BX196" s="6">
        <v>0</v>
      </c>
      <c r="BY196" s="6">
        <v>0</v>
      </c>
      <c r="CA196" s="6">
        <f t="shared" si="299"/>
        <v>11</v>
      </c>
      <c r="CB196" s="10">
        <v>6</v>
      </c>
      <c r="CC196" s="10">
        <v>5</v>
      </c>
      <c r="CE196" s="6">
        <f t="shared" si="300"/>
        <v>20</v>
      </c>
      <c r="CF196" s="10">
        <v>10</v>
      </c>
      <c r="CG196" s="10">
        <v>10</v>
      </c>
    </row>
    <row r="197" spans="1:85" ht="14.45">
      <c r="B197" s="9" t="s">
        <v>34</v>
      </c>
      <c r="C197" s="21">
        <f t="shared" si="267"/>
        <v>15045</v>
      </c>
      <c r="D197" s="6">
        <v>7686</v>
      </c>
      <c r="E197" s="6">
        <v>7359</v>
      </c>
      <c r="F197" s="47">
        <f t="shared" si="271"/>
        <v>2.3113773535541261E-2</v>
      </c>
      <c r="G197" s="25">
        <f t="shared" si="272"/>
        <v>-2.2130400656784822E-2</v>
      </c>
      <c r="H197" s="36"/>
      <c r="I197" s="28">
        <f t="shared" si="273"/>
        <v>944</v>
      </c>
      <c r="J197" s="6">
        <f t="shared" si="274"/>
        <v>448</v>
      </c>
      <c r="K197" s="6">
        <f t="shared" si="275"/>
        <v>496</v>
      </c>
      <c r="L197" s="30">
        <f t="shared" si="276"/>
        <v>2.2521616730343856E-2</v>
      </c>
      <c r="M197" s="31">
        <f t="shared" si="277"/>
        <v>-2.4934647094309269E-2</v>
      </c>
      <c r="N197" s="36"/>
      <c r="O197" s="28">
        <f t="shared" si="278"/>
        <v>192</v>
      </c>
      <c r="P197" s="6">
        <f t="shared" si="279"/>
        <v>97</v>
      </c>
      <c r="Q197" s="6">
        <f t="shared" si="280"/>
        <v>95</v>
      </c>
      <c r="R197" s="30">
        <f t="shared" si="281"/>
        <v>2.6322930800542741E-2</v>
      </c>
      <c r="S197" s="31">
        <f t="shared" si="282"/>
        <v>-2.5780189959294438E-2</v>
      </c>
      <c r="T197" s="30"/>
      <c r="U197" s="28">
        <f t="shared" si="283"/>
        <v>46</v>
      </c>
      <c r="V197" s="6">
        <f t="shared" si="269"/>
        <v>29</v>
      </c>
      <c r="W197" s="6">
        <f t="shared" si="270"/>
        <v>17</v>
      </c>
      <c r="X197" s="30">
        <f t="shared" si="284"/>
        <v>2.5663716814159292E-2</v>
      </c>
      <c r="Y197" s="31">
        <f t="shared" si="285"/>
        <v>-1.5044247787610619E-2</v>
      </c>
      <c r="Z197" s="30"/>
      <c r="AA197" s="6">
        <f t="shared" si="286"/>
        <v>62</v>
      </c>
      <c r="AB197" s="6">
        <v>32</v>
      </c>
      <c r="AC197" s="6">
        <v>30</v>
      </c>
      <c r="AD197" s="12"/>
      <c r="AE197" s="37">
        <f t="shared" si="287"/>
        <v>27</v>
      </c>
      <c r="AF197" s="10">
        <v>13</v>
      </c>
      <c r="AG197" s="10">
        <v>14</v>
      </c>
      <c r="AH197" s="12"/>
      <c r="AI197" s="6">
        <f t="shared" si="288"/>
        <v>31</v>
      </c>
      <c r="AJ197" s="10">
        <v>13</v>
      </c>
      <c r="AK197" s="10">
        <v>18</v>
      </c>
      <c r="AM197" s="6">
        <f t="shared" si="289"/>
        <v>558</v>
      </c>
      <c r="AN197" s="6">
        <v>267</v>
      </c>
      <c r="AO197" s="6">
        <v>291</v>
      </c>
      <c r="AQ197" s="6">
        <f t="shared" si="290"/>
        <v>266</v>
      </c>
      <c r="AR197" s="6">
        <v>123</v>
      </c>
      <c r="AS197" s="6">
        <v>143</v>
      </c>
      <c r="AT197" s="6"/>
      <c r="AU197" s="6">
        <f t="shared" si="291"/>
        <v>145</v>
      </c>
      <c r="AV197" s="10">
        <v>74</v>
      </c>
      <c r="AW197" s="10">
        <v>71</v>
      </c>
      <c r="AY197" s="6">
        <f t="shared" si="292"/>
        <v>23</v>
      </c>
      <c r="AZ197" s="6">
        <v>13</v>
      </c>
      <c r="BA197" s="6">
        <v>10</v>
      </c>
      <c r="BC197" s="6">
        <f t="shared" si="293"/>
        <v>7</v>
      </c>
      <c r="BD197" s="10">
        <v>2</v>
      </c>
      <c r="BE197" s="10">
        <v>5</v>
      </c>
      <c r="BG197" s="6">
        <f t="shared" si="294"/>
        <v>46</v>
      </c>
      <c r="BH197" s="6">
        <v>26</v>
      </c>
      <c r="BI197" s="6">
        <v>20</v>
      </c>
      <c r="BK197" s="6">
        <f t="shared" si="295"/>
        <v>6</v>
      </c>
      <c r="BL197" s="10">
        <v>3</v>
      </c>
      <c r="BM197" s="10">
        <v>3</v>
      </c>
      <c r="BO197" s="6">
        <f t="shared" si="296"/>
        <v>6</v>
      </c>
      <c r="BP197" s="10">
        <v>5</v>
      </c>
      <c r="BQ197" s="10">
        <v>1</v>
      </c>
      <c r="BS197" s="6">
        <f t="shared" si="297"/>
        <v>17</v>
      </c>
      <c r="BT197" s="10">
        <v>10</v>
      </c>
      <c r="BU197" s="10">
        <v>7</v>
      </c>
      <c r="BW197" s="6">
        <f t="shared" si="298"/>
        <v>0</v>
      </c>
      <c r="BX197" s="6">
        <v>0</v>
      </c>
      <c r="BY197" s="6">
        <v>0</v>
      </c>
      <c r="CA197" s="6">
        <f t="shared" si="299"/>
        <v>3</v>
      </c>
      <c r="CB197" s="10">
        <v>2</v>
      </c>
      <c r="CC197" s="10">
        <v>1</v>
      </c>
      <c r="CE197" s="6">
        <f t="shared" si="300"/>
        <v>14</v>
      </c>
      <c r="CF197" s="10">
        <v>9</v>
      </c>
      <c r="CG197" s="10">
        <v>5</v>
      </c>
    </row>
    <row r="198" spans="1:85" ht="14.45">
      <c r="B198" s="9" t="s">
        <v>35</v>
      </c>
      <c r="C198" s="21">
        <f t="shared" si="267"/>
        <v>11151</v>
      </c>
      <c r="D198" s="6">
        <v>5453</v>
      </c>
      <c r="E198" s="6">
        <v>5698</v>
      </c>
      <c r="F198" s="47">
        <f t="shared" si="271"/>
        <v>1.6398569748803864E-2</v>
      </c>
      <c r="G198" s="25">
        <f t="shared" si="272"/>
        <v>-1.7135347593743702E-2</v>
      </c>
      <c r="H198" s="36"/>
      <c r="I198" s="28">
        <f t="shared" si="273"/>
        <v>680</v>
      </c>
      <c r="J198" s="6">
        <f t="shared" si="274"/>
        <v>334</v>
      </c>
      <c r="K198" s="6">
        <f t="shared" si="275"/>
        <v>346</v>
      </c>
      <c r="L198" s="30">
        <f t="shared" si="276"/>
        <v>1.6790669615925999E-2</v>
      </c>
      <c r="M198" s="31">
        <f t="shared" si="277"/>
        <v>-1.7393927206917355E-2</v>
      </c>
      <c r="N198" s="36"/>
      <c r="O198" s="28">
        <f t="shared" si="278"/>
        <v>153</v>
      </c>
      <c r="P198" s="6">
        <f t="shared" si="279"/>
        <v>80</v>
      </c>
      <c r="Q198" s="6">
        <f t="shared" si="280"/>
        <v>73</v>
      </c>
      <c r="R198" s="30">
        <f t="shared" si="281"/>
        <v>2.1709633649932156E-2</v>
      </c>
      <c r="S198" s="31">
        <f t="shared" si="282"/>
        <v>-1.9810040705563095E-2</v>
      </c>
      <c r="T198" s="30"/>
      <c r="U198" s="28">
        <f t="shared" si="283"/>
        <v>51</v>
      </c>
      <c r="V198" s="6">
        <f t="shared" si="269"/>
        <v>34</v>
      </c>
      <c r="W198" s="6">
        <f t="shared" si="270"/>
        <v>17</v>
      </c>
      <c r="X198" s="30">
        <f t="shared" si="284"/>
        <v>3.0088495575221239E-2</v>
      </c>
      <c r="Y198" s="31">
        <f t="shared" si="285"/>
        <v>-1.5044247787610619E-2</v>
      </c>
      <c r="Z198" s="30"/>
      <c r="AA198" s="6">
        <f t="shared" si="286"/>
        <v>29</v>
      </c>
      <c r="AB198" s="6">
        <v>16</v>
      </c>
      <c r="AC198" s="6">
        <v>13</v>
      </c>
      <c r="AD198" s="12"/>
      <c r="AE198" s="37">
        <f t="shared" si="287"/>
        <v>7</v>
      </c>
      <c r="AF198" s="10">
        <v>4</v>
      </c>
      <c r="AG198" s="10">
        <v>3</v>
      </c>
      <c r="AH198" s="12"/>
      <c r="AI198" s="6">
        <f t="shared" si="288"/>
        <v>15</v>
      </c>
      <c r="AJ198" s="10">
        <v>8</v>
      </c>
      <c r="AK198" s="10">
        <v>7</v>
      </c>
      <c r="AM198" s="6">
        <f t="shared" si="289"/>
        <v>430</v>
      </c>
      <c r="AN198" s="6">
        <v>210</v>
      </c>
      <c r="AO198" s="6">
        <v>220</v>
      </c>
      <c r="AQ198" s="6">
        <f t="shared" si="290"/>
        <v>199</v>
      </c>
      <c r="AR198" s="6">
        <v>96</v>
      </c>
      <c r="AS198" s="6">
        <v>103</v>
      </c>
      <c r="AT198" s="6"/>
      <c r="AU198" s="6">
        <f t="shared" si="291"/>
        <v>129</v>
      </c>
      <c r="AV198" s="10">
        <v>68</v>
      </c>
      <c r="AW198" s="10">
        <v>61</v>
      </c>
      <c r="AY198" s="6">
        <f t="shared" si="292"/>
        <v>6</v>
      </c>
      <c r="AZ198" s="6">
        <v>4</v>
      </c>
      <c r="BA198" s="6">
        <v>2</v>
      </c>
      <c r="BC198" s="6">
        <f t="shared" si="293"/>
        <v>4</v>
      </c>
      <c r="BD198" s="10">
        <v>3</v>
      </c>
      <c r="BE198" s="10">
        <v>1</v>
      </c>
      <c r="BG198" s="6">
        <f t="shared" si="294"/>
        <v>39</v>
      </c>
      <c r="BH198" s="6">
        <v>22</v>
      </c>
      <c r="BI198" s="6">
        <v>17</v>
      </c>
      <c r="BK198" s="6">
        <f t="shared" si="295"/>
        <v>2</v>
      </c>
      <c r="BL198" s="10">
        <v>2</v>
      </c>
      <c r="BM198" s="10">
        <v>0</v>
      </c>
      <c r="BO198" s="6">
        <f t="shared" si="296"/>
        <v>5</v>
      </c>
      <c r="BP198" s="10">
        <v>1</v>
      </c>
      <c r="BQ198" s="10">
        <v>4</v>
      </c>
      <c r="BS198" s="6">
        <f t="shared" si="297"/>
        <v>18</v>
      </c>
      <c r="BT198" s="10">
        <v>14</v>
      </c>
      <c r="BU198" s="10">
        <v>4</v>
      </c>
      <c r="BW198" s="6">
        <f t="shared" si="298"/>
        <v>0</v>
      </c>
      <c r="BX198" s="6">
        <v>0</v>
      </c>
      <c r="BY198" s="6">
        <v>0</v>
      </c>
      <c r="CA198" s="6">
        <f t="shared" si="299"/>
        <v>5</v>
      </c>
      <c r="CB198" s="10">
        <v>4</v>
      </c>
      <c r="CC198" s="10">
        <v>1</v>
      </c>
      <c r="CE198" s="6">
        <f t="shared" si="300"/>
        <v>21</v>
      </c>
      <c r="CF198" s="10">
        <v>13</v>
      </c>
      <c r="CG198" s="10">
        <v>8</v>
      </c>
    </row>
    <row r="199" spans="1:85" ht="14.45">
      <c r="B199" s="9" t="s">
        <v>36</v>
      </c>
      <c r="C199" s="21">
        <f t="shared" si="267"/>
        <v>7718</v>
      </c>
      <c r="D199" s="6">
        <v>3646</v>
      </c>
      <c r="E199" s="6">
        <v>4072</v>
      </c>
      <c r="F199" s="47">
        <f t="shared" si="271"/>
        <v>1.0964457235308801E-2</v>
      </c>
      <c r="G199" s="25">
        <f t="shared" si="272"/>
        <v>-1.2245548508551134E-2</v>
      </c>
      <c r="H199" s="36"/>
      <c r="I199" s="28">
        <f t="shared" si="273"/>
        <v>482</v>
      </c>
      <c r="J199" s="6">
        <f t="shared" si="274"/>
        <v>226</v>
      </c>
      <c r="K199" s="6">
        <f t="shared" si="275"/>
        <v>256</v>
      </c>
      <c r="L199" s="30">
        <f t="shared" si="276"/>
        <v>1.1361351297003821E-2</v>
      </c>
      <c r="M199" s="31">
        <f t="shared" si="277"/>
        <v>-1.2869495274482204E-2</v>
      </c>
      <c r="N199" s="36"/>
      <c r="O199" s="28">
        <f t="shared" si="278"/>
        <v>115</v>
      </c>
      <c r="P199" s="6">
        <f t="shared" si="279"/>
        <v>59</v>
      </c>
      <c r="Q199" s="6">
        <f t="shared" si="280"/>
        <v>56</v>
      </c>
      <c r="R199" s="30">
        <f t="shared" si="281"/>
        <v>1.6010854816824967E-2</v>
      </c>
      <c r="S199" s="31">
        <f t="shared" si="282"/>
        <v>-1.519674355495251E-2</v>
      </c>
      <c r="T199" s="30"/>
      <c r="U199" s="28">
        <f t="shared" si="283"/>
        <v>38</v>
      </c>
      <c r="V199" s="6">
        <f t="shared" si="269"/>
        <v>16</v>
      </c>
      <c r="W199" s="6">
        <f t="shared" si="270"/>
        <v>22</v>
      </c>
      <c r="X199" s="30">
        <f t="shared" si="284"/>
        <v>1.415929203539823E-2</v>
      </c>
      <c r="Y199" s="31">
        <f t="shared" si="285"/>
        <v>-1.9469026548672566E-2</v>
      </c>
      <c r="Z199" s="30"/>
      <c r="AA199" s="6">
        <f t="shared" si="286"/>
        <v>18</v>
      </c>
      <c r="AB199" s="6">
        <v>7</v>
      </c>
      <c r="AC199" s="6">
        <v>11</v>
      </c>
      <c r="AD199" s="12"/>
      <c r="AE199" s="37">
        <f t="shared" si="287"/>
        <v>13</v>
      </c>
      <c r="AF199" s="10">
        <v>7</v>
      </c>
      <c r="AG199" s="10">
        <v>6</v>
      </c>
      <c r="AH199" s="12"/>
      <c r="AI199" s="6">
        <f t="shared" si="288"/>
        <v>10</v>
      </c>
      <c r="AJ199" s="10">
        <v>8</v>
      </c>
      <c r="AK199" s="10">
        <v>2</v>
      </c>
      <c r="AM199" s="6">
        <f t="shared" si="289"/>
        <v>280</v>
      </c>
      <c r="AN199" s="6">
        <v>129</v>
      </c>
      <c r="AO199" s="6">
        <v>151</v>
      </c>
      <c r="AQ199" s="6">
        <f t="shared" si="290"/>
        <v>161</v>
      </c>
      <c r="AR199" s="6">
        <v>75</v>
      </c>
      <c r="AS199" s="6">
        <v>86</v>
      </c>
      <c r="AT199" s="6"/>
      <c r="AU199" s="6">
        <f t="shared" si="291"/>
        <v>81</v>
      </c>
      <c r="AV199" s="10">
        <v>42</v>
      </c>
      <c r="AW199" s="10">
        <v>39</v>
      </c>
      <c r="AY199" s="6">
        <f t="shared" si="292"/>
        <v>10</v>
      </c>
      <c r="AZ199" s="6">
        <v>4</v>
      </c>
      <c r="BA199" s="6">
        <v>6</v>
      </c>
      <c r="BC199" s="6">
        <f t="shared" si="293"/>
        <v>3</v>
      </c>
      <c r="BD199" s="10">
        <v>1</v>
      </c>
      <c r="BE199" s="10">
        <v>2</v>
      </c>
      <c r="BG199" s="6">
        <f t="shared" si="294"/>
        <v>41</v>
      </c>
      <c r="BH199" s="6">
        <v>21</v>
      </c>
      <c r="BI199" s="6">
        <v>20</v>
      </c>
      <c r="BK199" s="6">
        <f t="shared" si="295"/>
        <v>2</v>
      </c>
      <c r="BL199" s="10">
        <v>1</v>
      </c>
      <c r="BM199" s="10">
        <v>1</v>
      </c>
      <c r="BO199" s="6">
        <f t="shared" si="296"/>
        <v>7</v>
      </c>
      <c r="BP199" s="10">
        <v>3</v>
      </c>
      <c r="BQ199" s="10">
        <v>4</v>
      </c>
      <c r="BS199" s="6">
        <f t="shared" si="297"/>
        <v>11</v>
      </c>
      <c r="BT199" s="10">
        <v>5</v>
      </c>
      <c r="BU199" s="10">
        <v>6</v>
      </c>
      <c r="BW199" s="6">
        <f t="shared" si="298"/>
        <v>0</v>
      </c>
      <c r="BX199" s="6">
        <v>0</v>
      </c>
      <c r="BY199" s="6">
        <v>0</v>
      </c>
      <c r="CA199" s="6">
        <f t="shared" si="299"/>
        <v>4</v>
      </c>
      <c r="CB199" s="10">
        <v>1</v>
      </c>
      <c r="CC199" s="10">
        <v>3</v>
      </c>
      <c r="CE199" s="6">
        <f t="shared" si="300"/>
        <v>14</v>
      </c>
      <c r="CF199" s="10">
        <v>6</v>
      </c>
      <c r="CG199" s="10">
        <v>8</v>
      </c>
    </row>
    <row r="200" spans="1:85" ht="14.45">
      <c r="B200" s="9" t="s">
        <v>37</v>
      </c>
      <c r="C200" s="21">
        <f t="shared" si="267"/>
        <v>6153</v>
      </c>
      <c r="D200" s="6">
        <v>2773</v>
      </c>
      <c r="E200" s="6">
        <v>3380</v>
      </c>
      <c r="F200" s="47">
        <f t="shared" si="271"/>
        <v>8.339122302115004E-3</v>
      </c>
      <c r="G200" s="25">
        <f t="shared" si="272"/>
        <v>-1.0164527003659831E-2</v>
      </c>
      <c r="H200" s="36"/>
      <c r="I200" s="28">
        <f t="shared" si="273"/>
        <v>382</v>
      </c>
      <c r="J200" s="6">
        <f t="shared" si="274"/>
        <v>175</v>
      </c>
      <c r="K200" s="6">
        <f t="shared" si="275"/>
        <v>207</v>
      </c>
      <c r="L200" s="30">
        <f t="shared" si="276"/>
        <v>8.7975065352905689E-3</v>
      </c>
      <c r="M200" s="31">
        <f t="shared" si="277"/>
        <v>-1.0406193444600845E-2</v>
      </c>
      <c r="N200" s="36"/>
      <c r="O200" s="28">
        <f t="shared" si="278"/>
        <v>103</v>
      </c>
      <c r="P200" s="6">
        <f t="shared" si="279"/>
        <v>55</v>
      </c>
      <c r="Q200" s="6">
        <f t="shared" si="280"/>
        <v>48</v>
      </c>
      <c r="R200" s="30">
        <f t="shared" si="281"/>
        <v>1.4925373134328358E-2</v>
      </c>
      <c r="S200" s="31">
        <f t="shared" si="282"/>
        <v>-1.3025780189959294E-2</v>
      </c>
      <c r="T200" s="30"/>
      <c r="U200" s="28">
        <f t="shared" si="283"/>
        <v>28</v>
      </c>
      <c r="V200" s="6">
        <f t="shared" si="269"/>
        <v>14</v>
      </c>
      <c r="W200" s="6">
        <f t="shared" si="270"/>
        <v>14</v>
      </c>
      <c r="X200" s="30">
        <f t="shared" si="284"/>
        <v>1.2389380530973451E-2</v>
      </c>
      <c r="Y200" s="31">
        <f t="shared" si="285"/>
        <v>-1.2389380530973451E-2</v>
      </c>
      <c r="Z200" s="30"/>
      <c r="AA200" s="6">
        <f t="shared" si="286"/>
        <v>21</v>
      </c>
      <c r="AB200" s="6">
        <v>11</v>
      </c>
      <c r="AC200" s="6">
        <v>10</v>
      </c>
      <c r="AD200" s="12"/>
      <c r="AE200" s="37">
        <f t="shared" si="287"/>
        <v>4</v>
      </c>
      <c r="AF200" s="10">
        <v>3</v>
      </c>
      <c r="AG200" s="10">
        <v>1</v>
      </c>
      <c r="AH200" s="12"/>
      <c r="AI200" s="6">
        <f t="shared" si="288"/>
        <v>8</v>
      </c>
      <c r="AJ200" s="10">
        <v>5</v>
      </c>
      <c r="AK200" s="10">
        <v>3</v>
      </c>
      <c r="AM200" s="6">
        <f t="shared" si="289"/>
        <v>240</v>
      </c>
      <c r="AN200" s="6">
        <v>106</v>
      </c>
      <c r="AO200" s="6">
        <v>134</v>
      </c>
      <c r="AQ200" s="6">
        <f t="shared" si="290"/>
        <v>109</v>
      </c>
      <c r="AR200" s="6">
        <v>50</v>
      </c>
      <c r="AS200" s="6">
        <v>59</v>
      </c>
      <c r="AT200" s="6"/>
      <c r="AU200" s="6">
        <f t="shared" si="291"/>
        <v>80</v>
      </c>
      <c r="AV200" s="10">
        <v>41</v>
      </c>
      <c r="AW200" s="10">
        <v>39</v>
      </c>
      <c r="AY200" s="6">
        <f t="shared" si="292"/>
        <v>6</v>
      </c>
      <c r="AZ200" s="6">
        <v>2</v>
      </c>
      <c r="BA200" s="6">
        <v>4</v>
      </c>
      <c r="BC200" s="6">
        <f t="shared" si="293"/>
        <v>4</v>
      </c>
      <c r="BD200" s="10">
        <v>3</v>
      </c>
      <c r="BE200" s="10">
        <v>1</v>
      </c>
      <c r="BG200" s="6">
        <f t="shared" si="294"/>
        <v>30</v>
      </c>
      <c r="BH200" s="6">
        <v>18</v>
      </c>
      <c r="BI200" s="6">
        <v>12</v>
      </c>
      <c r="BK200" s="6">
        <f t="shared" si="295"/>
        <v>3</v>
      </c>
      <c r="BL200" s="10">
        <v>1</v>
      </c>
      <c r="BM200" s="10">
        <v>2</v>
      </c>
      <c r="BO200" s="6">
        <f t="shared" si="296"/>
        <v>5</v>
      </c>
      <c r="BP200" s="10">
        <v>4</v>
      </c>
      <c r="BQ200" s="10">
        <v>1</v>
      </c>
      <c r="BS200" s="6">
        <f t="shared" si="297"/>
        <v>9</v>
      </c>
      <c r="BT200" s="10">
        <v>4</v>
      </c>
      <c r="BU200" s="10">
        <v>5</v>
      </c>
      <c r="BW200" s="6">
        <f t="shared" si="298"/>
        <v>0</v>
      </c>
      <c r="BX200" s="6">
        <v>0</v>
      </c>
      <c r="BY200" s="6">
        <v>0</v>
      </c>
      <c r="CA200" s="6">
        <f t="shared" si="299"/>
        <v>1</v>
      </c>
      <c r="CB200" s="10">
        <v>0</v>
      </c>
      <c r="CC200" s="10">
        <v>1</v>
      </c>
      <c r="CE200" s="6">
        <f t="shared" si="300"/>
        <v>10</v>
      </c>
      <c r="CF200" s="10">
        <v>5</v>
      </c>
      <c r="CG200" s="10">
        <v>5</v>
      </c>
    </row>
    <row r="201" spans="1:85" ht="14.45">
      <c r="B201" s="9" t="s">
        <v>38</v>
      </c>
      <c r="C201" s="21">
        <f t="shared" si="267"/>
        <v>4055</v>
      </c>
      <c r="D201" s="6">
        <v>1634</v>
      </c>
      <c r="E201" s="6">
        <v>2421</v>
      </c>
      <c r="F201" s="47">
        <f t="shared" si="271"/>
        <v>4.9138571372722376E-3</v>
      </c>
      <c r="G201" s="25">
        <f t="shared" si="272"/>
        <v>-7.2805680106096012E-3</v>
      </c>
      <c r="H201" s="36"/>
      <c r="I201" s="28">
        <f t="shared" si="273"/>
        <v>257</v>
      </c>
      <c r="J201" s="6">
        <f t="shared" si="274"/>
        <v>111</v>
      </c>
      <c r="K201" s="6">
        <f t="shared" si="275"/>
        <v>146</v>
      </c>
      <c r="L201" s="30">
        <f t="shared" si="276"/>
        <v>5.5801327166700183E-3</v>
      </c>
      <c r="M201" s="31">
        <f t="shared" si="277"/>
        <v>-7.3396340237281317E-3</v>
      </c>
      <c r="N201" s="36"/>
      <c r="O201" s="28">
        <f t="shared" si="278"/>
        <v>80</v>
      </c>
      <c r="P201" s="6">
        <f t="shared" si="279"/>
        <v>35</v>
      </c>
      <c r="Q201" s="6">
        <f t="shared" si="280"/>
        <v>45</v>
      </c>
      <c r="R201" s="30">
        <f t="shared" si="281"/>
        <v>9.497964721845319E-3</v>
      </c>
      <c r="S201" s="31">
        <f t="shared" si="282"/>
        <v>-1.2211668928086838E-2</v>
      </c>
      <c r="T201" s="30"/>
      <c r="U201" s="28">
        <f t="shared" si="283"/>
        <v>16</v>
      </c>
      <c r="V201" s="6">
        <f t="shared" si="269"/>
        <v>7</v>
      </c>
      <c r="W201" s="6">
        <f t="shared" si="270"/>
        <v>9</v>
      </c>
      <c r="X201" s="30">
        <f t="shared" si="284"/>
        <v>6.1946902654867256E-3</v>
      </c>
      <c r="Y201" s="31">
        <f t="shared" si="285"/>
        <v>-7.9646017699115043E-3</v>
      </c>
      <c r="Z201" s="30"/>
      <c r="AA201" s="6">
        <f t="shared" si="286"/>
        <v>11</v>
      </c>
      <c r="AB201" s="6">
        <v>7</v>
      </c>
      <c r="AC201" s="6">
        <v>4</v>
      </c>
      <c r="AD201" s="12"/>
      <c r="AE201" s="37">
        <f t="shared" si="287"/>
        <v>4</v>
      </c>
      <c r="AF201" s="10">
        <v>1</v>
      </c>
      <c r="AG201" s="10">
        <v>3</v>
      </c>
      <c r="AH201" s="12"/>
      <c r="AI201" s="6">
        <f t="shared" si="288"/>
        <v>4</v>
      </c>
      <c r="AJ201" s="10">
        <v>3</v>
      </c>
      <c r="AK201" s="10">
        <v>1</v>
      </c>
      <c r="AM201" s="6">
        <f t="shared" si="289"/>
        <v>162</v>
      </c>
      <c r="AN201" s="6">
        <v>65</v>
      </c>
      <c r="AO201" s="6">
        <v>97</v>
      </c>
      <c r="AQ201" s="6">
        <f t="shared" si="290"/>
        <v>76</v>
      </c>
      <c r="AR201" s="6">
        <v>35</v>
      </c>
      <c r="AS201" s="6">
        <v>41</v>
      </c>
      <c r="AT201" s="6"/>
      <c r="AU201" s="6">
        <f t="shared" si="291"/>
        <v>59</v>
      </c>
      <c r="AV201" s="10">
        <v>27</v>
      </c>
      <c r="AW201" s="10">
        <v>32</v>
      </c>
      <c r="AY201" s="6">
        <f t="shared" si="292"/>
        <v>8</v>
      </c>
      <c r="AZ201" s="6">
        <v>4</v>
      </c>
      <c r="BA201" s="6">
        <v>4</v>
      </c>
      <c r="BC201" s="6">
        <f t="shared" si="293"/>
        <v>2</v>
      </c>
      <c r="BD201" s="10">
        <v>0</v>
      </c>
      <c r="BE201" s="10">
        <v>2</v>
      </c>
      <c r="BG201" s="6">
        <f t="shared" si="294"/>
        <v>22</v>
      </c>
      <c r="BH201" s="6">
        <v>8</v>
      </c>
      <c r="BI201" s="6">
        <v>14</v>
      </c>
      <c r="BK201" s="6">
        <f t="shared" si="295"/>
        <v>1</v>
      </c>
      <c r="BL201" s="10">
        <v>1</v>
      </c>
      <c r="BM201" s="10">
        <v>0</v>
      </c>
      <c r="BO201" s="6">
        <f t="shared" si="296"/>
        <v>9</v>
      </c>
      <c r="BP201" s="10">
        <v>2</v>
      </c>
      <c r="BQ201" s="10">
        <v>7</v>
      </c>
      <c r="BS201" s="6">
        <f t="shared" si="297"/>
        <v>1</v>
      </c>
      <c r="BT201" s="10">
        <v>1</v>
      </c>
      <c r="BU201" s="10">
        <v>0</v>
      </c>
      <c r="BW201" s="6">
        <f t="shared" si="298"/>
        <v>0</v>
      </c>
      <c r="BX201" s="6">
        <v>0</v>
      </c>
      <c r="BY201" s="6">
        <v>0</v>
      </c>
      <c r="CA201" s="6">
        <f t="shared" si="299"/>
        <v>2</v>
      </c>
      <c r="CB201" s="10">
        <v>2</v>
      </c>
      <c r="CC201" s="10">
        <v>0</v>
      </c>
      <c r="CE201" s="6">
        <f t="shared" si="300"/>
        <v>3</v>
      </c>
      <c r="CF201" s="10">
        <v>1</v>
      </c>
      <c r="CG201" s="10">
        <v>2</v>
      </c>
    </row>
    <row r="202" spans="1:85" ht="14.45">
      <c r="B202" s="9" t="s">
        <v>39</v>
      </c>
      <c r="C202" s="21">
        <f t="shared" si="267"/>
        <v>1602</v>
      </c>
      <c r="D202" s="6">
        <v>518</v>
      </c>
      <c r="E202" s="6">
        <v>1084</v>
      </c>
      <c r="F202" s="47">
        <f t="shared" si="271"/>
        <v>1.5577588721585186E-3</v>
      </c>
      <c r="G202" s="25">
        <f t="shared" si="272"/>
        <v>-3.2598660567950462E-3</v>
      </c>
      <c r="H202" s="36"/>
      <c r="I202" s="28">
        <f t="shared" si="273"/>
        <v>102</v>
      </c>
      <c r="J202" s="6">
        <f t="shared" si="274"/>
        <v>28</v>
      </c>
      <c r="K202" s="6">
        <f t="shared" si="275"/>
        <v>74</v>
      </c>
      <c r="L202" s="30">
        <f t="shared" si="276"/>
        <v>1.407601045646491E-3</v>
      </c>
      <c r="M202" s="31">
        <f t="shared" si="277"/>
        <v>-3.720088477780012E-3</v>
      </c>
      <c r="N202" s="36"/>
      <c r="O202" s="28">
        <f t="shared" si="278"/>
        <v>22</v>
      </c>
      <c r="P202" s="6">
        <f t="shared" si="279"/>
        <v>9</v>
      </c>
      <c r="Q202" s="6">
        <f t="shared" si="280"/>
        <v>13</v>
      </c>
      <c r="R202" s="30">
        <f t="shared" si="281"/>
        <v>2.4423337856173677E-3</v>
      </c>
      <c r="S202" s="31">
        <f t="shared" si="282"/>
        <v>-3.5278154681139757E-3</v>
      </c>
      <c r="T202" s="30"/>
      <c r="U202" s="28">
        <f t="shared" si="283"/>
        <v>8</v>
      </c>
      <c r="V202" s="6">
        <f t="shared" si="269"/>
        <v>4</v>
      </c>
      <c r="W202" s="6">
        <f t="shared" si="270"/>
        <v>4</v>
      </c>
      <c r="X202" s="30">
        <f t="shared" si="284"/>
        <v>3.5398230088495575E-3</v>
      </c>
      <c r="Y202" s="31">
        <f t="shared" si="285"/>
        <v>-3.5398230088495575E-3</v>
      </c>
      <c r="Z202" s="30"/>
      <c r="AA202" s="6">
        <f t="shared" si="286"/>
        <v>5</v>
      </c>
      <c r="AB202" s="6">
        <v>1</v>
      </c>
      <c r="AC202" s="6">
        <v>4</v>
      </c>
      <c r="AD202" s="12"/>
      <c r="AE202" s="37">
        <f t="shared" si="287"/>
        <v>0</v>
      </c>
      <c r="AF202" s="10">
        <v>0</v>
      </c>
      <c r="AG202" s="10">
        <v>0</v>
      </c>
      <c r="AH202" s="12"/>
      <c r="AI202" s="6">
        <f t="shared" si="288"/>
        <v>2</v>
      </c>
      <c r="AJ202" s="10">
        <v>1</v>
      </c>
      <c r="AK202" s="10">
        <v>1</v>
      </c>
      <c r="AM202" s="6">
        <f t="shared" si="289"/>
        <v>73</v>
      </c>
      <c r="AN202" s="6">
        <v>16</v>
      </c>
      <c r="AO202" s="6">
        <v>57</v>
      </c>
      <c r="AQ202" s="6">
        <f t="shared" si="290"/>
        <v>22</v>
      </c>
      <c r="AR202" s="6">
        <v>10</v>
      </c>
      <c r="AS202" s="6">
        <v>12</v>
      </c>
      <c r="AT202" s="6"/>
      <c r="AU202" s="6">
        <f t="shared" si="291"/>
        <v>18</v>
      </c>
      <c r="AV202" s="10">
        <v>8</v>
      </c>
      <c r="AW202" s="10">
        <v>10</v>
      </c>
      <c r="AY202" s="6">
        <f t="shared" si="292"/>
        <v>3</v>
      </c>
      <c r="AZ202" s="6">
        <v>1</v>
      </c>
      <c r="BA202" s="6">
        <v>2</v>
      </c>
      <c r="BC202" s="6">
        <f t="shared" si="293"/>
        <v>1</v>
      </c>
      <c r="BD202" s="10">
        <v>1</v>
      </c>
      <c r="BE202" s="10">
        <v>0</v>
      </c>
      <c r="BG202" s="6">
        <f t="shared" si="294"/>
        <v>6</v>
      </c>
      <c r="BH202" s="6">
        <v>3</v>
      </c>
      <c r="BI202" s="6">
        <v>3</v>
      </c>
      <c r="BK202" s="6">
        <f t="shared" si="295"/>
        <v>1</v>
      </c>
      <c r="BL202" s="10">
        <v>1</v>
      </c>
      <c r="BM202" s="10">
        <v>0</v>
      </c>
      <c r="BO202" s="6">
        <f t="shared" si="296"/>
        <v>4</v>
      </c>
      <c r="BP202" s="10">
        <v>3</v>
      </c>
      <c r="BQ202" s="10">
        <v>1</v>
      </c>
      <c r="BS202" s="6">
        <f t="shared" si="297"/>
        <v>1</v>
      </c>
      <c r="BT202" s="10">
        <v>0</v>
      </c>
      <c r="BU202" s="10">
        <v>1</v>
      </c>
      <c r="BW202" s="6">
        <f t="shared" si="298"/>
        <v>0</v>
      </c>
      <c r="BX202" s="6">
        <v>0</v>
      </c>
      <c r="BY202" s="6">
        <v>0</v>
      </c>
      <c r="CA202" s="6">
        <f t="shared" si="299"/>
        <v>0</v>
      </c>
      <c r="CB202" s="10">
        <v>0</v>
      </c>
      <c r="CC202" s="10">
        <v>0</v>
      </c>
      <c r="CE202" s="6">
        <f t="shared" si="300"/>
        <v>2</v>
      </c>
      <c r="CF202" s="10">
        <v>0</v>
      </c>
      <c r="CG202" s="10">
        <v>2</v>
      </c>
    </row>
    <row r="203" spans="1:85" ht="14.45">
      <c r="B203" s="9" t="s">
        <v>40</v>
      </c>
      <c r="C203" s="21">
        <f t="shared" si="267"/>
        <v>312</v>
      </c>
      <c r="D203" s="6">
        <v>89</v>
      </c>
      <c r="E203" s="6">
        <v>223</v>
      </c>
      <c r="F203" s="47">
        <f t="shared" si="271"/>
        <v>2.6764582938630915E-4</v>
      </c>
      <c r="G203" s="25">
        <f t="shared" si="272"/>
        <v>-6.7061820172075219E-4</v>
      </c>
      <c r="H203" s="36"/>
      <c r="I203" s="28">
        <f t="shared" si="273"/>
        <v>22</v>
      </c>
      <c r="J203" s="6">
        <f t="shared" si="274"/>
        <v>10</v>
      </c>
      <c r="K203" s="6">
        <f t="shared" si="275"/>
        <v>12</v>
      </c>
      <c r="L203" s="30">
        <f t="shared" si="276"/>
        <v>5.0271465915946109E-4</v>
      </c>
      <c r="M203" s="31">
        <f t="shared" si="277"/>
        <v>-6.0325759099135335E-4</v>
      </c>
      <c r="N203" s="36"/>
      <c r="O203" s="28">
        <f t="shared" si="278"/>
        <v>7</v>
      </c>
      <c r="P203" s="6">
        <f t="shared" si="279"/>
        <v>3</v>
      </c>
      <c r="Q203" s="6">
        <f t="shared" si="280"/>
        <v>4</v>
      </c>
      <c r="R203" s="30">
        <f t="shared" si="281"/>
        <v>8.1411126187245586E-4</v>
      </c>
      <c r="S203" s="31">
        <f t="shared" si="282"/>
        <v>-1.085481682496608E-3</v>
      </c>
      <c r="T203" s="30"/>
      <c r="U203" s="28">
        <f t="shared" si="283"/>
        <v>1</v>
      </c>
      <c r="V203" s="6">
        <f t="shared" si="269"/>
        <v>0</v>
      </c>
      <c r="W203" s="6">
        <f t="shared" si="270"/>
        <v>1</v>
      </c>
      <c r="X203" s="30">
        <f t="shared" si="284"/>
        <v>0</v>
      </c>
      <c r="Y203" s="31">
        <f t="shared" si="285"/>
        <v>-8.8495575221238937E-4</v>
      </c>
      <c r="Z203" s="30"/>
      <c r="AA203" s="6">
        <f t="shared" si="286"/>
        <v>0</v>
      </c>
      <c r="AB203" s="6">
        <v>0</v>
      </c>
      <c r="AC203" s="6">
        <v>0</v>
      </c>
      <c r="AD203" s="12"/>
      <c r="AE203" s="37">
        <f t="shared" si="287"/>
        <v>0</v>
      </c>
      <c r="AF203" s="10">
        <v>0</v>
      </c>
      <c r="AG203" s="10">
        <v>0</v>
      </c>
      <c r="AH203" s="12"/>
      <c r="AI203" s="6">
        <f t="shared" si="288"/>
        <v>1</v>
      </c>
      <c r="AJ203" s="10">
        <v>1</v>
      </c>
      <c r="AK203" s="10">
        <v>0</v>
      </c>
      <c r="AM203" s="6">
        <f t="shared" si="289"/>
        <v>15</v>
      </c>
      <c r="AN203" s="6">
        <v>7</v>
      </c>
      <c r="AO203" s="6">
        <v>8</v>
      </c>
      <c r="AQ203" s="6">
        <f t="shared" si="290"/>
        <v>6</v>
      </c>
      <c r="AR203" s="6">
        <v>2</v>
      </c>
      <c r="AS203" s="6">
        <v>4</v>
      </c>
      <c r="AT203" s="6"/>
      <c r="AU203" s="6">
        <f t="shared" si="291"/>
        <v>1</v>
      </c>
      <c r="AV203" s="10">
        <v>0</v>
      </c>
      <c r="AW203" s="10">
        <v>1</v>
      </c>
      <c r="AY203" s="6">
        <f t="shared" si="292"/>
        <v>1</v>
      </c>
      <c r="AZ203" s="6">
        <v>0</v>
      </c>
      <c r="BA203" s="6">
        <v>1</v>
      </c>
      <c r="BC203" s="6">
        <f t="shared" si="293"/>
        <v>0</v>
      </c>
      <c r="BD203" s="10">
        <v>0</v>
      </c>
      <c r="BE203" s="10">
        <v>0</v>
      </c>
      <c r="BG203" s="6">
        <f t="shared" si="294"/>
        <v>5</v>
      </c>
      <c r="BH203" s="6">
        <v>3</v>
      </c>
      <c r="BI203" s="6">
        <v>2</v>
      </c>
      <c r="BK203" s="6">
        <f t="shared" si="295"/>
        <v>0</v>
      </c>
      <c r="BL203" s="10">
        <v>0</v>
      </c>
      <c r="BM203" s="10">
        <v>0</v>
      </c>
      <c r="BO203" s="6">
        <f t="shared" si="296"/>
        <v>0</v>
      </c>
      <c r="BP203" s="10">
        <v>0</v>
      </c>
      <c r="BQ203" s="10">
        <v>0</v>
      </c>
      <c r="BS203" s="6">
        <f t="shared" si="297"/>
        <v>0</v>
      </c>
      <c r="BT203" s="10">
        <v>0</v>
      </c>
      <c r="BU203" s="10">
        <v>0</v>
      </c>
      <c r="BW203" s="6">
        <f t="shared" si="298"/>
        <v>0</v>
      </c>
      <c r="BX203" s="6">
        <v>0</v>
      </c>
      <c r="BY203" s="6">
        <v>0</v>
      </c>
      <c r="CA203" s="6">
        <f t="shared" si="299"/>
        <v>0</v>
      </c>
      <c r="CB203" s="10">
        <v>0</v>
      </c>
      <c r="CC203" s="10">
        <v>0</v>
      </c>
      <c r="CE203" s="6">
        <f t="shared" si="300"/>
        <v>1</v>
      </c>
      <c r="CF203" s="10">
        <v>0</v>
      </c>
      <c r="CG203" s="10">
        <v>1</v>
      </c>
    </row>
    <row r="204" spans="1:85" ht="14.45">
      <c r="B204" s="1" t="s">
        <v>41</v>
      </c>
      <c r="C204" s="22">
        <f t="shared" si="267"/>
        <v>37</v>
      </c>
      <c r="D204" s="6">
        <v>13</v>
      </c>
      <c r="E204" s="6">
        <v>24</v>
      </c>
      <c r="F204" s="47">
        <f t="shared" si="271"/>
        <v>3.9094334629460889E-5</v>
      </c>
      <c r="G204" s="25">
        <f t="shared" si="272"/>
        <v>-7.2174156239004716E-5</v>
      </c>
      <c r="H204" s="36"/>
      <c r="I204" s="28">
        <f t="shared" si="273"/>
        <v>2</v>
      </c>
      <c r="J204" s="6">
        <f t="shared" si="274"/>
        <v>1</v>
      </c>
      <c r="K204" s="6">
        <f t="shared" si="275"/>
        <v>1</v>
      </c>
      <c r="L204" s="30">
        <f t="shared" si="276"/>
        <v>5.027146591594611E-5</v>
      </c>
      <c r="M204" s="31">
        <f t="shared" si="277"/>
        <v>-5.027146591594611E-5</v>
      </c>
      <c r="N204" s="36"/>
      <c r="O204" s="29">
        <f t="shared" si="278"/>
        <v>0</v>
      </c>
      <c r="P204" s="23">
        <f t="shared" si="279"/>
        <v>0</v>
      </c>
      <c r="Q204" s="23">
        <f t="shared" si="280"/>
        <v>0</v>
      </c>
      <c r="R204" s="32">
        <f t="shared" si="281"/>
        <v>0</v>
      </c>
      <c r="S204" s="33">
        <f t="shared" si="282"/>
        <v>0</v>
      </c>
      <c r="T204" s="30"/>
      <c r="U204" s="29">
        <f t="shared" si="283"/>
        <v>0</v>
      </c>
      <c r="V204" s="23">
        <f t="shared" si="269"/>
        <v>0</v>
      </c>
      <c r="W204" s="23">
        <f t="shared" si="270"/>
        <v>0</v>
      </c>
      <c r="X204" s="32">
        <f>V204/$U$205</f>
        <v>0</v>
      </c>
      <c r="Y204" s="33">
        <f>W204/$U$205*-1</f>
        <v>0</v>
      </c>
      <c r="Z204" s="30"/>
      <c r="AA204" s="6">
        <f t="shared" si="286"/>
        <v>0</v>
      </c>
      <c r="AB204" s="6">
        <v>0</v>
      </c>
      <c r="AC204" s="6">
        <v>0</v>
      </c>
      <c r="AD204" s="12"/>
      <c r="AE204" s="37">
        <f t="shared" si="287"/>
        <v>0</v>
      </c>
      <c r="AF204" s="10">
        <v>0</v>
      </c>
      <c r="AG204" s="10">
        <v>0</v>
      </c>
      <c r="AH204" s="12"/>
      <c r="AI204" s="6">
        <f t="shared" si="288"/>
        <v>0</v>
      </c>
      <c r="AJ204" s="10">
        <v>0</v>
      </c>
      <c r="AK204" s="10">
        <v>0</v>
      </c>
      <c r="AM204" s="6">
        <f t="shared" si="289"/>
        <v>2</v>
      </c>
      <c r="AN204" s="6">
        <v>1</v>
      </c>
      <c r="AO204" s="6">
        <v>1</v>
      </c>
      <c r="AQ204" s="6">
        <f t="shared" si="290"/>
        <v>0</v>
      </c>
      <c r="AR204" s="6">
        <v>0</v>
      </c>
      <c r="AS204" s="6">
        <v>0</v>
      </c>
      <c r="AT204" s="6"/>
      <c r="AU204" s="6">
        <f t="shared" si="291"/>
        <v>0</v>
      </c>
      <c r="AV204" s="10">
        <v>0</v>
      </c>
      <c r="AW204" s="10">
        <v>0</v>
      </c>
      <c r="AY204" s="6">
        <f t="shared" si="292"/>
        <v>0</v>
      </c>
      <c r="AZ204" s="6">
        <v>0</v>
      </c>
      <c r="BA204" s="6">
        <v>0</v>
      </c>
      <c r="BC204" s="6">
        <f t="shared" si="293"/>
        <v>0</v>
      </c>
      <c r="BD204" s="10">
        <v>0</v>
      </c>
      <c r="BE204" s="10">
        <v>0</v>
      </c>
      <c r="BG204" s="6">
        <f t="shared" si="294"/>
        <v>0</v>
      </c>
      <c r="BH204" s="6">
        <v>0</v>
      </c>
      <c r="BI204" s="6">
        <v>0</v>
      </c>
      <c r="BK204" s="6">
        <f t="shared" si="295"/>
        <v>0</v>
      </c>
      <c r="BL204" s="10">
        <v>0</v>
      </c>
      <c r="BM204" s="10">
        <v>0</v>
      </c>
      <c r="BO204" s="6">
        <f t="shared" si="296"/>
        <v>0</v>
      </c>
      <c r="BP204" s="10">
        <v>0</v>
      </c>
      <c r="BQ204" s="10">
        <v>0</v>
      </c>
      <c r="BS204" s="6">
        <f t="shared" si="297"/>
        <v>0</v>
      </c>
      <c r="BT204" s="10">
        <v>0</v>
      </c>
      <c r="BU204" s="10">
        <v>0</v>
      </c>
      <c r="BW204" s="6">
        <f t="shared" si="298"/>
        <v>0</v>
      </c>
      <c r="BX204" s="6">
        <v>0</v>
      </c>
      <c r="BY204" s="6">
        <v>0</v>
      </c>
      <c r="CA204" s="6">
        <f t="shared" si="299"/>
        <v>0</v>
      </c>
      <c r="CB204" s="10">
        <v>0</v>
      </c>
      <c r="CC204" s="10">
        <v>0</v>
      </c>
      <c r="CE204" s="6">
        <f t="shared" si="300"/>
        <v>0</v>
      </c>
      <c r="CF204" s="10">
        <v>0</v>
      </c>
      <c r="CG204" s="10">
        <v>0</v>
      </c>
    </row>
    <row r="205" spans="1:85" ht="15" thickBot="1">
      <c r="B205" s="1"/>
      <c r="C205" s="26">
        <f>SUM(C184:C204)</f>
        <v>332529</v>
      </c>
      <c r="D205" s="26">
        <f t="shared" ref="D205" si="301">SUM(D184:D204)</f>
        <v>167270</v>
      </c>
      <c r="E205" s="26">
        <f t="shared" ref="E205" si="302">SUM(E184:E204)</f>
        <v>165259</v>
      </c>
      <c r="F205" s="6"/>
      <c r="G205" s="6"/>
      <c r="H205" s="6"/>
      <c r="I205" s="26">
        <f>SUM(I184:I204)</f>
        <v>19892</v>
      </c>
      <c r="J205" s="26">
        <f t="shared" ref="J205" si="303">SUM(J184:J204)</f>
        <v>9882</v>
      </c>
      <c r="K205" s="26">
        <f t="shared" ref="K205" si="304">SUM(K184:K204)</f>
        <v>10010</v>
      </c>
      <c r="L205" s="10"/>
      <c r="M205" s="10"/>
      <c r="N205" s="6"/>
      <c r="O205" s="39">
        <f>SUM(O184:O204)</f>
        <v>3685</v>
      </c>
      <c r="P205" s="39">
        <f t="shared" ref="P205" si="305">SUM(P184:P204)</f>
        <v>1884</v>
      </c>
      <c r="Q205" s="39">
        <f t="shared" ref="Q205" si="306">SUM(Q184:Q204)</f>
        <v>1801</v>
      </c>
      <c r="R205" s="6"/>
      <c r="S205" s="1"/>
      <c r="T205" s="1"/>
      <c r="U205" s="45">
        <f>SUM(U184:U204)</f>
        <v>1130</v>
      </c>
      <c r="V205" s="45">
        <f t="shared" ref="V205" si="307">SUM(V184:V204)</f>
        <v>601</v>
      </c>
      <c r="W205" s="45">
        <f t="shared" ref="W205" si="308">SUM(W184:W204)</f>
        <v>529</v>
      </c>
      <c r="X205" s="1"/>
      <c r="Y205" s="1"/>
      <c r="Z205" s="1"/>
      <c r="AA205" s="6"/>
      <c r="AB205" s="10"/>
      <c r="AC205" s="1"/>
      <c r="AD205" s="12"/>
      <c r="AG205" s="1"/>
      <c r="AH205" s="12"/>
      <c r="AI205" s="12"/>
      <c r="AJ205" s="12"/>
      <c r="AR205" s="9"/>
      <c r="AS205" s="10"/>
      <c r="AT205" s="10"/>
      <c r="AZ205" s="10"/>
    </row>
    <row r="206" spans="1:85" ht="14.45" thickTop="1"/>
    <row r="207" spans="1:85" ht="14.45">
      <c r="A207" s="7">
        <v>2015</v>
      </c>
      <c r="B207" s="8"/>
      <c r="C207" s="66" t="s">
        <v>17</v>
      </c>
      <c r="D207" s="67"/>
      <c r="E207" s="67"/>
      <c r="F207" s="67"/>
      <c r="G207" s="68"/>
      <c r="H207" s="34"/>
      <c r="I207" s="69" t="s">
        <v>60</v>
      </c>
      <c r="J207" s="70"/>
      <c r="K207" s="70"/>
      <c r="L207" s="70"/>
      <c r="M207" s="71"/>
      <c r="N207" s="34"/>
      <c r="O207" s="69" t="s">
        <v>49</v>
      </c>
      <c r="P207" s="70"/>
      <c r="Q207" s="70"/>
      <c r="R207" s="70"/>
      <c r="S207" s="71"/>
      <c r="T207" s="18"/>
      <c r="U207" s="69" t="s">
        <v>61</v>
      </c>
      <c r="V207" s="70"/>
      <c r="W207" s="70"/>
      <c r="X207" s="70"/>
      <c r="Y207" s="71"/>
      <c r="Z207" s="18"/>
      <c r="AA207" s="1" t="s">
        <v>44</v>
      </c>
      <c r="AE207" s="64" t="s">
        <v>45</v>
      </c>
      <c r="AF207" s="64"/>
      <c r="AG207" s="64"/>
      <c r="AI207" s="64" t="s">
        <v>46</v>
      </c>
      <c r="AJ207" s="64"/>
      <c r="AK207" s="64"/>
      <c r="AM207" s="65" t="s">
        <v>47</v>
      </c>
      <c r="AN207" s="65"/>
      <c r="AO207" s="65"/>
      <c r="AQ207" s="65" t="s">
        <v>48</v>
      </c>
      <c r="AR207" s="65"/>
      <c r="AS207" s="65"/>
      <c r="AT207" s="18"/>
      <c r="AU207" s="64" t="s">
        <v>50</v>
      </c>
      <c r="AV207" s="64"/>
      <c r="AW207" s="64"/>
      <c r="AY207" s="64" t="s">
        <v>51</v>
      </c>
      <c r="AZ207" s="64"/>
      <c r="BA207" s="64"/>
      <c r="BC207" s="65" t="s">
        <v>52</v>
      </c>
      <c r="BD207" s="65"/>
      <c r="BE207" s="65"/>
      <c r="BG207" s="65" t="s">
        <v>53</v>
      </c>
      <c r="BH207" s="65"/>
      <c r="BI207" s="65"/>
      <c r="BK207" s="65" t="s">
        <v>54</v>
      </c>
      <c r="BL207" s="65"/>
      <c r="BM207" s="65"/>
      <c r="BO207" s="65" t="s">
        <v>55</v>
      </c>
      <c r="BP207" s="65"/>
      <c r="BQ207" s="65"/>
      <c r="BS207" s="65" t="s">
        <v>56</v>
      </c>
      <c r="BT207" s="65"/>
      <c r="BU207" s="65"/>
      <c r="BW207" s="65" t="s">
        <v>57</v>
      </c>
      <c r="BX207" s="65"/>
      <c r="BY207" s="65"/>
      <c r="CA207" s="65" t="s">
        <v>58</v>
      </c>
      <c r="CB207" s="65"/>
      <c r="CC207" s="65"/>
      <c r="CE207" s="65" t="s">
        <v>59</v>
      </c>
      <c r="CF207" s="65"/>
      <c r="CG207" s="65"/>
    </row>
    <row r="208" spans="1:85" ht="14.45">
      <c r="B208" s="8"/>
      <c r="C208" s="40" t="s">
        <v>62</v>
      </c>
      <c r="D208" s="17" t="s">
        <v>18</v>
      </c>
      <c r="E208" s="17" t="s">
        <v>19</v>
      </c>
      <c r="F208" s="17" t="s">
        <v>63</v>
      </c>
      <c r="G208" s="41" t="s">
        <v>64</v>
      </c>
      <c r="H208" s="35"/>
      <c r="I208" s="40" t="s">
        <v>62</v>
      </c>
      <c r="J208" s="17" t="s">
        <v>18</v>
      </c>
      <c r="K208" s="17" t="s">
        <v>19</v>
      </c>
      <c r="L208" s="17" t="s">
        <v>63</v>
      </c>
      <c r="M208" s="41" t="s">
        <v>64</v>
      </c>
      <c r="N208" s="35"/>
      <c r="O208" s="40" t="s">
        <v>62</v>
      </c>
      <c r="P208" s="17" t="s">
        <v>18</v>
      </c>
      <c r="Q208" s="17" t="s">
        <v>19</v>
      </c>
      <c r="R208" s="17" t="s">
        <v>63</v>
      </c>
      <c r="S208" s="41" t="s">
        <v>64</v>
      </c>
      <c r="T208" s="35"/>
      <c r="U208" s="40" t="s">
        <v>62</v>
      </c>
      <c r="V208" s="17" t="s">
        <v>18</v>
      </c>
      <c r="W208" s="17" t="s">
        <v>19</v>
      </c>
      <c r="X208" s="17" t="s">
        <v>63</v>
      </c>
      <c r="Y208" s="41" t="s">
        <v>64</v>
      </c>
      <c r="Z208" s="35"/>
      <c r="AA208" s="35" t="s">
        <v>62</v>
      </c>
      <c r="AB208" s="1" t="s">
        <v>18</v>
      </c>
      <c r="AC208" s="1" t="s">
        <v>19</v>
      </c>
      <c r="AD208" s="9"/>
      <c r="AE208" s="35" t="s">
        <v>62</v>
      </c>
      <c r="AF208" s="9" t="s">
        <v>18</v>
      </c>
      <c r="AG208" s="9" t="s">
        <v>19</v>
      </c>
      <c r="AH208" s="9"/>
      <c r="AI208" s="9" t="s">
        <v>62</v>
      </c>
      <c r="AJ208" s="9" t="s">
        <v>18</v>
      </c>
      <c r="AK208" s="9" t="s">
        <v>19</v>
      </c>
      <c r="AM208" s="9" t="s">
        <v>62</v>
      </c>
      <c r="AN208" s="1" t="s">
        <v>18</v>
      </c>
      <c r="AO208" s="1" t="s">
        <v>19</v>
      </c>
      <c r="AQ208" s="1" t="s">
        <v>62</v>
      </c>
      <c r="AR208" s="1" t="s">
        <v>18</v>
      </c>
      <c r="AS208" s="1" t="s">
        <v>19</v>
      </c>
      <c r="AT208" s="1"/>
      <c r="AU208" s="1" t="s">
        <v>62</v>
      </c>
      <c r="AV208" s="9" t="s">
        <v>18</v>
      </c>
      <c r="AW208" s="9" t="s">
        <v>19</v>
      </c>
      <c r="AY208" s="9" t="s">
        <v>62</v>
      </c>
      <c r="AZ208" s="9" t="s">
        <v>18</v>
      </c>
      <c r="BA208" s="9" t="s">
        <v>19</v>
      </c>
      <c r="BC208" s="9" t="s">
        <v>62</v>
      </c>
      <c r="BD208" s="9" t="s">
        <v>18</v>
      </c>
      <c r="BE208" s="9" t="s">
        <v>19</v>
      </c>
      <c r="BG208" s="9" t="s">
        <v>62</v>
      </c>
      <c r="BH208" s="9" t="s">
        <v>18</v>
      </c>
      <c r="BI208" s="9" t="s">
        <v>19</v>
      </c>
      <c r="BK208" s="9" t="s">
        <v>62</v>
      </c>
      <c r="BL208" s="9" t="s">
        <v>18</v>
      </c>
      <c r="BM208" s="9" t="s">
        <v>19</v>
      </c>
      <c r="BO208" s="9" t="s">
        <v>62</v>
      </c>
      <c r="BP208" s="9" t="s">
        <v>18</v>
      </c>
      <c r="BQ208" s="9" t="s">
        <v>19</v>
      </c>
      <c r="BS208" s="9" t="s">
        <v>62</v>
      </c>
      <c r="BT208" s="9" t="s">
        <v>18</v>
      </c>
      <c r="BU208" s="9" t="s">
        <v>19</v>
      </c>
      <c r="BW208" s="9" t="s">
        <v>62</v>
      </c>
      <c r="BX208" s="9" t="s">
        <v>18</v>
      </c>
      <c r="BY208" s="9" t="s">
        <v>19</v>
      </c>
      <c r="CA208" s="9" t="s">
        <v>62</v>
      </c>
      <c r="CB208" s="9" t="s">
        <v>18</v>
      </c>
      <c r="CC208" s="9" t="s">
        <v>19</v>
      </c>
      <c r="CE208" s="9" t="s">
        <v>62</v>
      </c>
      <c r="CF208" s="9" t="s">
        <v>18</v>
      </c>
      <c r="CG208" s="9" t="s">
        <v>19</v>
      </c>
    </row>
    <row r="209" spans="2:85" ht="14.45">
      <c r="B209" s="9" t="s">
        <v>21</v>
      </c>
      <c r="C209" s="21">
        <f t="shared" ref="C209:C229" si="309">SUM(D209:E209)</f>
        <v>22679</v>
      </c>
      <c r="D209" s="6">
        <v>11532</v>
      </c>
      <c r="E209" s="6">
        <v>11147</v>
      </c>
      <c r="F209" s="24">
        <f>D209/$C$230</f>
        <v>3.5041020966271652E-2</v>
      </c>
      <c r="G209" s="25">
        <f>E209/$C$230*-1</f>
        <v>-3.3871163780006076E-2</v>
      </c>
      <c r="H209" s="36"/>
      <c r="I209" s="28">
        <f>AA209+AE209+AI209+AM209+AQ209</f>
        <v>1387</v>
      </c>
      <c r="J209" s="6">
        <f>AB209+AF209+AJ209+AN209+AR209</f>
        <v>719</v>
      </c>
      <c r="K209" s="6">
        <f>AC209+AG209+AK209+AO209+AS209</f>
        <v>668</v>
      </c>
      <c r="L209" s="30">
        <f>J209/$I$230</f>
        <v>3.6419815621517575E-2</v>
      </c>
      <c r="M209" s="31">
        <f>K209/$I$230*-1</f>
        <v>-3.3836490730422449E-2</v>
      </c>
      <c r="N209" s="36"/>
      <c r="O209" s="28">
        <f>AU209+BG209+BC209+AY209-BK209-BO209-BS209-BW209</f>
        <v>193</v>
      </c>
      <c r="P209" s="6">
        <f t="shared" ref="P209:Q209" si="310">AV209+BH209+BD209+AZ209-BL209-BP209-BT209-BX209</f>
        <v>91</v>
      </c>
      <c r="Q209" s="6">
        <f t="shared" si="310"/>
        <v>102</v>
      </c>
      <c r="R209" s="30">
        <f>P209/$O$230</f>
        <v>2.4802398473698556E-2</v>
      </c>
      <c r="S209" s="31">
        <f>Q209/$O$230*-1</f>
        <v>-2.7800490596892886E-2</v>
      </c>
      <c r="T209" s="30"/>
      <c r="U209" s="28">
        <f>BK209+BO209+BS209+BW209+CA209+CE209</f>
        <v>70</v>
      </c>
      <c r="V209" s="28">
        <f t="shared" ref="V209:V229" si="311">BL209+BP209+BT209+BX209+CB209+CF209</f>
        <v>28</v>
      </c>
      <c r="W209" s="28">
        <f t="shared" ref="W209:W229" si="312">BM209+BQ209+BU209+BY209+CC209+CG209</f>
        <v>42</v>
      </c>
      <c r="X209" s="30">
        <f>V209/$U$230</f>
        <v>2.4955436720142603E-2</v>
      </c>
      <c r="Y209" s="31">
        <f>W209/$U$230*-1</f>
        <v>-3.7433155080213901E-2</v>
      </c>
      <c r="Z209" s="30"/>
      <c r="AA209" s="6">
        <f>SUM(AB209:AC209)</f>
        <v>66</v>
      </c>
      <c r="AB209" s="6">
        <v>35</v>
      </c>
      <c r="AC209" s="6">
        <v>31</v>
      </c>
      <c r="AD209" s="9"/>
      <c r="AE209" s="37">
        <f>SUM(AF209:AG209)</f>
        <v>29</v>
      </c>
      <c r="AF209" s="10">
        <v>16</v>
      </c>
      <c r="AG209" s="10">
        <v>13</v>
      </c>
      <c r="AH209" s="9"/>
      <c r="AI209" s="6">
        <f>SUM(AJ209:AK209)</f>
        <v>29</v>
      </c>
      <c r="AJ209" s="10">
        <v>19</v>
      </c>
      <c r="AK209" s="10">
        <v>10</v>
      </c>
      <c r="AM209" s="6">
        <f>SUM(AN209:AO209)</f>
        <v>656</v>
      </c>
      <c r="AN209" s="6">
        <v>342</v>
      </c>
      <c r="AO209" s="6">
        <v>314</v>
      </c>
      <c r="AQ209" s="6">
        <f>SUM(AR209:AS209)</f>
        <v>607</v>
      </c>
      <c r="AR209" s="6">
        <v>307</v>
      </c>
      <c r="AS209" s="6">
        <v>300</v>
      </c>
      <c r="AT209" s="6"/>
      <c r="AU209" s="6">
        <f>SUM(AV209:AW209)</f>
        <v>146</v>
      </c>
      <c r="AV209" s="10">
        <v>67</v>
      </c>
      <c r="AW209" s="10">
        <v>79</v>
      </c>
      <c r="AY209" s="6">
        <f>SUM(AZ209:BA209)</f>
        <v>22</v>
      </c>
      <c r="AZ209" s="6">
        <v>14</v>
      </c>
      <c r="BA209" s="6">
        <v>8</v>
      </c>
      <c r="BC209" s="6">
        <f>SUM(BD209:BE209)</f>
        <v>0</v>
      </c>
      <c r="BD209" s="10">
        <v>0</v>
      </c>
      <c r="BE209" s="10">
        <v>0</v>
      </c>
      <c r="BG209" s="6">
        <f>SUM(BH209:BI209)</f>
        <v>45</v>
      </c>
      <c r="BH209" s="6">
        <v>21</v>
      </c>
      <c r="BI209" s="6">
        <v>24</v>
      </c>
      <c r="BK209" s="6">
        <f>SUM(BL209:BM209)</f>
        <v>7</v>
      </c>
      <c r="BL209" s="10">
        <v>3</v>
      </c>
      <c r="BM209" s="10">
        <v>4</v>
      </c>
      <c r="BO209" s="6">
        <f>SUM(BP209:BQ209)</f>
        <v>4</v>
      </c>
      <c r="BP209" s="10">
        <v>2</v>
      </c>
      <c r="BQ209" s="10">
        <v>2</v>
      </c>
      <c r="BS209" s="6">
        <f>SUM(BT209:BU209)</f>
        <v>9</v>
      </c>
      <c r="BT209" s="10">
        <v>6</v>
      </c>
      <c r="BU209" s="10">
        <v>3</v>
      </c>
      <c r="BW209" s="6">
        <f>SUM(BX209:BY209)</f>
        <v>0</v>
      </c>
      <c r="BX209" s="6">
        <v>0</v>
      </c>
      <c r="BY209" s="6">
        <v>0</v>
      </c>
      <c r="CA209" s="6">
        <f>SUM(CB209:CC209)</f>
        <v>6</v>
      </c>
      <c r="CB209" s="10">
        <v>3</v>
      </c>
      <c r="CC209" s="10">
        <v>3</v>
      </c>
      <c r="CE209" s="6">
        <f>SUM(CF209:CG209)</f>
        <v>44</v>
      </c>
      <c r="CF209" s="10">
        <v>14</v>
      </c>
      <c r="CG209" s="10">
        <v>30</v>
      </c>
    </row>
    <row r="210" spans="2:85" ht="14.45">
      <c r="B210" s="9" t="s">
        <v>22</v>
      </c>
      <c r="C210" s="21">
        <f t="shared" si="309"/>
        <v>22998</v>
      </c>
      <c r="D210" s="6">
        <v>11852</v>
      </c>
      <c r="E210" s="6">
        <v>11146</v>
      </c>
      <c r="F210" s="24">
        <f t="shared" ref="F210:F229" si="313">D210/$C$230</f>
        <v>3.6013369796414466E-2</v>
      </c>
      <c r="G210" s="25">
        <f t="shared" ref="G210:G229" si="314">E210/$C$230*-1</f>
        <v>-3.3868125189911884E-2</v>
      </c>
      <c r="H210" s="36"/>
      <c r="I210" s="28">
        <f t="shared" ref="I210:I229" si="315">AA210+AE210+AI210+AM210+AQ210</f>
        <v>1394</v>
      </c>
      <c r="J210" s="6">
        <f t="shared" ref="J210:J229" si="316">AB210+AF210+AJ210+AN210+AR210</f>
        <v>713</v>
      </c>
      <c r="K210" s="6">
        <f t="shared" ref="K210:K229" si="317">AC210+AG210+AK210+AO210+AS210</f>
        <v>681</v>
      </c>
      <c r="L210" s="30">
        <f t="shared" ref="L210:L229" si="318">J210/$I$230</f>
        <v>3.6115895046094623E-2</v>
      </c>
      <c r="M210" s="31">
        <f t="shared" ref="M210:M229" si="319">K210/$I$230*-1</f>
        <v>-3.4494985310505523E-2</v>
      </c>
      <c r="N210" s="36"/>
      <c r="O210" s="28">
        <f t="shared" ref="O210:O229" si="320">AU210+BG210+BC210+AY210-BK210-BO210-BS210-BW210</f>
        <v>226</v>
      </c>
      <c r="P210" s="6">
        <f t="shared" ref="P210:P229" si="321">AV210+BH210+BD210+AZ210-BL210-BP210-BT210-BX210</f>
        <v>115</v>
      </c>
      <c r="Q210" s="6">
        <f t="shared" ref="Q210:Q229" si="322">AW210+BI210+BE210+BA210-BM210-BQ210-BU210-BY210</f>
        <v>111</v>
      </c>
      <c r="R210" s="30">
        <f t="shared" ref="R210:R229" si="323">P210/$O$230</f>
        <v>3.134369037884982E-2</v>
      </c>
      <c r="S210" s="31">
        <f t="shared" ref="S210:S229" si="324">Q210/$O$230*-1</f>
        <v>-3.025347506132461E-2</v>
      </c>
      <c r="T210" s="30"/>
      <c r="U210" s="28">
        <f t="shared" ref="U210:U229" si="325">BK210+BO210+BS210+BW210+CA210+CE210</f>
        <v>54</v>
      </c>
      <c r="V210" s="28">
        <f t="shared" si="311"/>
        <v>27</v>
      </c>
      <c r="W210" s="28">
        <f t="shared" si="312"/>
        <v>27</v>
      </c>
      <c r="X210" s="30">
        <f t="shared" ref="X210:X228" si="326">V210/$U$230</f>
        <v>2.4064171122994651E-2</v>
      </c>
      <c r="Y210" s="31">
        <f t="shared" ref="Y210:Y228" si="327">W210/$U$230*-1</f>
        <v>-2.4064171122994651E-2</v>
      </c>
      <c r="Z210" s="30"/>
      <c r="AA210" s="6">
        <f t="shared" ref="AA210:AA229" si="328">SUM(AB210:AC210)</f>
        <v>68</v>
      </c>
      <c r="AB210" s="6">
        <v>31</v>
      </c>
      <c r="AC210" s="6">
        <v>37</v>
      </c>
      <c r="AD210" s="12"/>
      <c r="AE210" s="37">
        <f t="shared" ref="AE210:AE229" si="329">SUM(AF210:AG210)</f>
        <v>18</v>
      </c>
      <c r="AF210" s="10">
        <v>6</v>
      </c>
      <c r="AG210" s="10">
        <v>12</v>
      </c>
      <c r="AH210" s="12"/>
      <c r="AI210" s="6">
        <f t="shared" ref="AI210:AI229" si="330">SUM(AJ210:AK210)</f>
        <v>23</v>
      </c>
      <c r="AJ210" s="10">
        <v>11</v>
      </c>
      <c r="AK210" s="10">
        <v>12</v>
      </c>
      <c r="AM210" s="6">
        <f t="shared" ref="AM210:AM229" si="331">SUM(AN210:AO210)</f>
        <v>744</v>
      </c>
      <c r="AN210" s="6">
        <v>391</v>
      </c>
      <c r="AO210" s="6">
        <v>353</v>
      </c>
      <c r="AQ210" s="6">
        <f t="shared" ref="AQ210:AQ229" si="332">SUM(AR210:AS210)</f>
        <v>541</v>
      </c>
      <c r="AR210" s="6">
        <v>274</v>
      </c>
      <c r="AS210" s="6">
        <v>267</v>
      </c>
      <c r="AT210" s="6"/>
      <c r="AU210" s="6">
        <f t="shared" ref="AU210:AU229" si="333">SUM(AV210:AW210)</f>
        <v>170</v>
      </c>
      <c r="AV210" s="10">
        <v>85</v>
      </c>
      <c r="AW210" s="10">
        <v>85</v>
      </c>
      <c r="AY210" s="6">
        <f t="shared" ref="AY210:AY229" si="334">SUM(AZ210:BA210)</f>
        <v>14</v>
      </c>
      <c r="AZ210" s="6">
        <v>7</v>
      </c>
      <c r="BA210" s="6">
        <v>7</v>
      </c>
      <c r="BC210" s="6">
        <f t="shared" ref="BC210:BC229" si="335">SUM(BD210:BE210)</f>
        <v>0</v>
      </c>
      <c r="BD210" s="10">
        <v>0</v>
      </c>
      <c r="BE210" s="10">
        <v>0</v>
      </c>
      <c r="BG210" s="6">
        <f t="shared" ref="BG210:BG229" si="336">SUM(BH210:BI210)</f>
        <v>63</v>
      </c>
      <c r="BH210" s="6">
        <v>35</v>
      </c>
      <c r="BI210" s="6">
        <v>28</v>
      </c>
      <c r="BK210" s="6">
        <f t="shared" ref="BK210:BK229" si="337">SUM(BL210:BM210)</f>
        <v>6</v>
      </c>
      <c r="BL210" s="10">
        <v>1</v>
      </c>
      <c r="BM210" s="10">
        <v>5</v>
      </c>
      <c r="BO210" s="6">
        <f t="shared" ref="BO210:BO229" si="338">SUM(BP210:BQ210)</f>
        <v>10</v>
      </c>
      <c r="BP210" s="10">
        <v>7</v>
      </c>
      <c r="BQ210" s="10">
        <v>3</v>
      </c>
      <c r="BS210" s="6">
        <f t="shared" ref="BS210:BS229" si="339">SUM(BT210:BU210)</f>
        <v>5</v>
      </c>
      <c r="BT210" s="10">
        <v>4</v>
      </c>
      <c r="BU210" s="10">
        <v>1</v>
      </c>
      <c r="BW210" s="6">
        <f t="shared" ref="BW210:BW229" si="340">SUM(BX210:BY210)</f>
        <v>0</v>
      </c>
      <c r="BX210" s="6">
        <v>0</v>
      </c>
      <c r="BY210" s="6">
        <v>0</v>
      </c>
      <c r="CA210" s="6">
        <f t="shared" ref="CA210:CA229" si="341">SUM(CB210:CC210)</f>
        <v>6</v>
      </c>
      <c r="CB210" s="10">
        <v>2</v>
      </c>
      <c r="CC210" s="10">
        <v>4</v>
      </c>
      <c r="CE210" s="6">
        <f t="shared" ref="CE210:CE229" si="342">SUM(CF210:CG210)</f>
        <v>27</v>
      </c>
      <c r="CF210" s="10">
        <v>13</v>
      </c>
      <c r="CG210" s="10">
        <v>14</v>
      </c>
    </row>
    <row r="211" spans="2:85" ht="14.45">
      <c r="B211" s="9" t="s">
        <v>23</v>
      </c>
      <c r="C211" s="21">
        <f t="shared" si="309"/>
        <v>21325</v>
      </c>
      <c r="D211" s="6">
        <v>10812</v>
      </c>
      <c r="E211" s="6">
        <v>10513</v>
      </c>
      <c r="F211" s="24">
        <f t="shared" si="313"/>
        <v>3.2853236098450318E-2</v>
      </c>
      <c r="G211" s="25">
        <f t="shared" si="314"/>
        <v>-3.1944697660285626E-2</v>
      </c>
      <c r="H211" s="36"/>
      <c r="I211" s="28">
        <f t="shared" si="315"/>
        <v>1442</v>
      </c>
      <c r="J211" s="6">
        <f t="shared" si="316"/>
        <v>741</v>
      </c>
      <c r="K211" s="6">
        <f t="shared" si="317"/>
        <v>701</v>
      </c>
      <c r="L211" s="30">
        <f t="shared" si="318"/>
        <v>3.753419106473508E-2</v>
      </c>
      <c r="M211" s="31">
        <f t="shared" si="319"/>
        <v>-3.5508053895248706E-2</v>
      </c>
      <c r="N211" s="36"/>
      <c r="O211" s="28">
        <f t="shared" si="320"/>
        <v>219</v>
      </c>
      <c r="P211" s="6">
        <f t="shared" si="321"/>
        <v>99</v>
      </c>
      <c r="Q211" s="6">
        <f t="shared" si="322"/>
        <v>120</v>
      </c>
      <c r="R211" s="30">
        <f t="shared" si="323"/>
        <v>2.6982829108748978E-2</v>
      </c>
      <c r="S211" s="31">
        <f t="shared" si="324"/>
        <v>-3.2706459525756335E-2</v>
      </c>
      <c r="T211" s="30"/>
      <c r="U211" s="28">
        <f t="shared" si="325"/>
        <v>60</v>
      </c>
      <c r="V211" s="28">
        <f t="shared" si="311"/>
        <v>31</v>
      </c>
      <c r="W211" s="28">
        <f t="shared" si="312"/>
        <v>29</v>
      </c>
      <c r="X211" s="30">
        <f t="shared" si="326"/>
        <v>2.7629233511586453E-2</v>
      </c>
      <c r="Y211" s="31">
        <f t="shared" si="327"/>
        <v>-2.5846702317290554E-2</v>
      </c>
      <c r="Z211" s="30"/>
      <c r="AA211" s="6">
        <f t="shared" si="328"/>
        <v>90</v>
      </c>
      <c r="AB211" s="6">
        <v>53</v>
      </c>
      <c r="AC211" s="6">
        <v>37</v>
      </c>
      <c r="AD211" s="12"/>
      <c r="AE211" s="37">
        <f t="shared" si="329"/>
        <v>23</v>
      </c>
      <c r="AF211" s="10">
        <v>12</v>
      </c>
      <c r="AG211" s="10">
        <v>11</v>
      </c>
      <c r="AH211" s="12"/>
      <c r="AI211" s="6">
        <f t="shared" si="330"/>
        <v>28</v>
      </c>
      <c r="AJ211" s="10">
        <v>14</v>
      </c>
      <c r="AK211" s="10">
        <v>14</v>
      </c>
      <c r="AM211" s="6">
        <f t="shared" si="331"/>
        <v>750</v>
      </c>
      <c r="AN211" s="6">
        <v>384</v>
      </c>
      <c r="AO211" s="6">
        <v>366</v>
      </c>
      <c r="AQ211" s="6">
        <f t="shared" si="332"/>
        <v>551</v>
      </c>
      <c r="AR211" s="6">
        <v>278</v>
      </c>
      <c r="AS211" s="6">
        <v>273</v>
      </c>
      <c r="AT211" s="6"/>
      <c r="AU211" s="6">
        <f t="shared" si="333"/>
        <v>165</v>
      </c>
      <c r="AV211" s="10">
        <v>71</v>
      </c>
      <c r="AW211" s="10">
        <v>94</v>
      </c>
      <c r="AY211" s="6">
        <f t="shared" si="334"/>
        <v>16</v>
      </c>
      <c r="AZ211" s="6">
        <v>11</v>
      </c>
      <c r="BA211" s="6">
        <v>5</v>
      </c>
      <c r="BC211" s="6">
        <f t="shared" si="335"/>
        <v>2</v>
      </c>
      <c r="BD211" s="10">
        <v>1</v>
      </c>
      <c r="BE211" s="10">
        <v>1</v>
      </c>
      <c r="BG211" s="6">
        <f t="shared" si="336"/>
        <v>55</v>
      </c>
      <c r="BH211" s="6">
        <v>28</v>
      </c>
      <c r="BI211" s="6">
        <v>27</v>
      </c>
      <c r="BK211" s="6">
        <f t="shared" si="337"/>
        <v>5</v>
      </c>
      <c r="BL211" s="10">
        <v>4</v>
      </c>
      <c r="BM211" s="10">
        <v>1</v>
      </c>
      <c r="BO211" s="6">
        <f t="shared" si="338"/>
        <v>11</v>
      </c>
      <c r="BP211" s="10">
        <v>7</v>
      </c>
      <c r="BQ211" s="10">
        <v>4</v>
      </c>
      <c r="BS211" s="6">
        <f t="shared" si="339"/>
        <v>3</v>
      </c>
      <c r="BT211" s="10">
        <v>1</v>
      </c>
      <c r="BU211" s="10">
        <v>2</v>
      </c>
      <c r="BW211" s="6">
        <f t="shared" si="340"/>
        <v>0</v>
      </c>
      <c r="BX211" s="6">
        <v>0</v>
      </c>
      <c r="BY211" s="6">
        <v>0</v>
      </c>
      <c r="CA211" s="6">
        <f t="shared" si="341"/>
        <v>7</v>
      </c>
      <c r="CB211" s="10">
        <v>4</v>
      </c>
      <c r="CC211" s="10">
        <v>3</v>
      </c>
      <c r="CE211" s="6">
        <f t="shared" si="342"/>
        <v>34</v>
      </c>
      <c r="CF211" s="10">
        <v>15</v>
      </c>
      <c r="CG211" s="10">
        <v>19</v>
      </c>
    </row>
    <row r="212" spans="2:85" ht="14.45">
      <c r="B212" s="9" t="s">
        <v>24</v>
      </c>
      <c r="C212" s="21">
        <f t="shared" si="309"/>
        <v>22110</v>
      </c>
      <c r="D212" s="6">
        <v>11296</v>
      </c>
      <c r="E212" s="6">
        <v>10814</v>
      </c>
      <c r="F212" s="24">
        <f t="shared" si="313"/>
        <v>3.4323913704041323E-2</v>
      </c>
      <c r="G212" s="25">
        <f t="shared" si="314"/>
        <v>-3.285931327863871E-2</v>
      </c>
      <c r="H212" s="36"/>
      <c r="I212" s="28">
        <f t="shared" si="315"/>
        <v>1481</v>
      </c>
      <c r="J212" s="6">
        <f t="shared" si="316"/>
        <v>768</v>
      </c>
      <c r="K212" s="6">
        <f t="shared" si="317"/>
        <v>713</v>
      </c>
      <c r="L212" s="30">
        <f t="shared" si="318"/>
        <v>3.8901833654138386E-2</v>
      </c>
      <c r="M212" s="31">
        <f t="shared" si="319"/>
        <v>-3.6115895046094623E-2</v>
      </c>
      <c r="N212" s="36"/>
      <c r="O212" s="28">
        <f t="shared" si="320"/>
        <v>271</v>
      </c>
      <c r="P212" s="6">
        <f t="shared" si="321"/>
        <v>138</v>
      </c>
      <c r="Q212" s="6">
        <f t="shared" si="322"/>
        <v>133</v>
      </c>
      <c r="R212" s="30">
        <f t="shared" si="323"/>
        <v>3.761242845461979E-2</v>
      </c>
      <c r="S212" s="31">
        <f t="shared" si="324"/>
        <v>-3.6249659307713275E-2</v>
      </c>
      <c r="T212" s="30"/>
      <c r="U212" s="28">
        <f t="shared" si="325"/>
        <v>88</v>
      </c>
      <c r="V212" s="28">
        <f t="shared" si="311"/>
        <v>49</v>
      </c>
      <c r="W212" s="28">
        <f t="shared" si="312"/>
        <v>39</v>
      </c>
      <c r="X212" s="30">
        <f t="shared" si="326"/>
        <v>4.3672014260249553E-2</v>
      </c>
      <c r="Y212" s="31">
        <f t="shared" si="327"/>
        <v>-3.4759358288770054E-2</v>
      </c>
      <c r="Z212" s="30"/>
      <c r="AA212" s="6">
        <f t="shared" si="328"/>
        <v>102</v>
      </c>
      <c r="AB212" s="6">
        <v>52</v>
      </c>
      <c r="AC212" s="6">
        <v>50</v>
      </c>
      <c r="AD212" s="12"/>
      <c r="AE212" s="37">
        <f t="shared" si="329"/>
        <v>31</v>
      </c>
      <c r="AF212" s="10">
        <v>21</v>
      </c>
      <c r="AG212" s="10">
        <v>10</v>
      </c>
      <c r="AH212" s="12"/>
      <c r="AI212" s="6">
        <f t="shared" si="330"/>
        <v>26</v>
      </c>
      <c r="AJ212" s="10">
        <v>15</v>
      </c>
      <c r="AK212" s="10">
        <v>11</v>
      </c>
      <c r="AM212" s="6">
        <f t="shared" si="331"/>
        <v>765</v>
      </c>
      <c r="AN212" s="6">
        <v>382</v>
      </c>
      <c r="AO212" s="6">
        <v>383</v>
      </c>
      <c r="AQ212" s="6">
        <f t="shared" si="332"/>
        <v>557</v>
      </c>
      <c r="AR212" s="6">
        <v>298</v>
      </c>
      <c r="AS212" s="6">
        <v>259</v>
      </c>
      <c r="AT212" s="6"/>
      <c r="AU212" s="6">
        <f t="shared" si="333"/>
        <v>206</v>
      </c>
      <c r="AV212" s="10">
        <v>109</v>
      </c>
      <c r="AW212" s="10">
        <v>97</v>
      </c>
      <c r="AY212" s="6">
        <f t="shared" si="334"/>
        <v>35</v>
      </c>
      <c r="AZ212" s="6">
        <v>19</v>
      </c>
      <c r="BA212" s="6">
        <v>16</v>
      </c>
      <c r="BC212" s="6">
        <f t="shared" si="335"/>
        <v>3</v>
      </c>
      <c r="BD212" s="10">
        <v>0</v>
      </c>
      <c r="BE212" s="10">
        <v>3</v>
      </c>
      <c r="BG212" s="6">
        <f t="shared" si="336"/>
        <v>62</v>
      </c>
      <c r="BH212" s="6">
        <v>30</v>
      </c>
      <c r="BI212" s="6">
        <v>32</v>
      </c>
      <c r="BK212" s="6">
        <f t="shared" si="337"/>
        <v>11</v>
      </c>
      <c r="BL212" s="10">
        <v>7</v>
      </c>
      <c r="BM212" s="10">
        <v>4</v>
      </c>
      <c r="BO212" s="6">
        <f t="shared" si="338"/>
        <v>13</v>
      </c>
      <c r="BP212" s="10">
        <v>7</v>
      </c>
      <c r="BQ212" s="10">
        <v>6</v>
      </c>
      <c r="BS212" s="6">
        <f t="shared" si="339"/>
        <v>11</v>
      </c>
      <c r="BT212" s="10">
        <v>6</v>
      </c>
      <c r="BU212" s="10">
        <v>5</v>
      </c>
      <c r="BW212" s="6">
        <f t="shared" si="340"/>
        <v>0</v>
      </c>
      <c r="BX212" s="6">
        <v>0</v>
      </c>
      <c r="BY212" s="6">
        <v>0</v>
      </c>
      <c r="CA212" s="6">
        <f t="shared" si="341"/>
        <v>6</v>
      </c>
      <c r="CB212" s="10">
        <v>4</v>
      </c>
      <c r="CC212" s="10">
        <v>2</v>
      </c>
      <c r="CE212" s="6">
        <f t="shared" si="342"/>
        <v>47</v>
      </c>
      <c r="CF212" s="10">
        <v>25</v>
      </c>
      <c r="CG212" s="10">
        <v>22</v>
      </c>
    </row>
    <row r="213" spans="2:85" ht="14.45">
      <c r="B213" s="9" t="s">
        <v>25</v>
      </c>
      <c r="C213" s="21">
        <f t="shared" si="309"/>
        <v>25039</v>
      </c>
      <c r="D213" s="6">
        <v>12883</v>
      </c>
      <c r="E213" s="6">
        <v>12156</v>
      </c>
      <c r="F213" s="24">
        <f t="shared" si="313"/>
        <v>3.9146156183530845E-2</v>
      </c>
      <c r="G213" s="25">
        <f t="shared" si="314"/>
        <v>-3.6937101185050135E-2</v>
      </c>
      <c r="H213" s="36"/>
      <c r="I213" s="28">
        <f t="shared" si="315"/>
        <v>1546</v>
      </c>
      <c r="J213" s="6">
        <f t="shared" si="316"/>
        <v>802</v>
      </c>
      <c r="K213" s="6">
        <f t="shared" si="317"/>
        <v>744</v>
      </c>
      <c r="L213" s="30">
        <f t="shared" si="318"/>
        <v>4.0624050248201801E-2</v>
      </c>
      <c r="M213" s="31">
        <f t="shared" si="319"/>
        <v>-3.7686151352446559E-2</v>
      </c>
      <c r="N213" s="36"/>
      <c r="O213" s="28">
        <f t="shared" si="320"/>
        <v>256</v>
      </c>
      <c r="P213" s="6">
        <f t="shared" si="321"/>
        <v>125</v>
      </c>
      <c r="Q213" s="6">
        <f t="shared" si="322"/>
        <v>131</v>
      </c>
      <c r="R213" s="30">
        <f t="shared" si="323"/>
        <v>3.4069228672662849E-2</v>
      </c>
      <c r="S213" s="31">
        <f t="shared" si="324"/>
        <v>-3.5704551648950665E-2</v>
      </c>
      <c r="T213" s="30"/>
      <c r="U213" s="28">
        <f t="shared" si="325"/>
        <v>92</v>
      </c>
      <c r="V213" s="28">
        <f t="shared" si="311"/>
        <v>49</v>
      </c>
      <c r="W213" s="28">
        <f t="shared" si="312"/>
        <v>43</v>
      </c>
      <c r="X213" s="30">
        <f t="shared" si="326"/>
        <v>4.3672014260249553E-2</v>
      </c>
      <c r="Y213" s="31">
        <f t="shared" si="327"/>
        <v>-3.8324420677361852E-2</v>
      </c>
      <c r="Z213" s="30"/>
      <c r="AA213" s="6">
        <f t="shared" si="328"/>
        <v>78</v>
      </c>
      <c r="AB213" s="6">
        <v>40</v>
      </c>
      <c r="AC213" s="6">
        <v>38</v>
      </c>
      <c r="AD213" s="12"/>
      <c r="AE213" s="37">
        <f t="shared" si="329"/>
        <v>40</v>
      </c>
      <c r="AF213" s="10">
        <v>21</v>
      </c>
      <c r="AG213" s="10">
        <v>19</v>
      </c>
      <c r="AH213" s="12"/>
      <c r="AI213" s="6">
        <f t="shared" si="330"/>
        <v>21</v>
      </c>
      <c r="AJ213" s="10">
        <v>8</v>
      </c>
      <c r="AK213" s="10">
        <v>13</v>
      </c>
      <c r="AM213" s="6">
        <f t="shared" si="331"/>
        <v>782</v>
      </c>
      <c r="AN213" s="6">
        <v>418</v>
      </c>
      <c r="AO213" s="6">
        <v>364</v>
      </c>
      <c r="AQ213" s="6">
        <f t="shared" si="332"/>
        <v>625</v>
      </c>
      <c r="AR213" s="6">
        <v>315</v>
      </c>
      <c r="AS213" s="6">
        <v>310</v>
      </c>
      <c r="AT213" s="6"/>
      <c r="AU213" s="6">
        <f t="shared" si="333"/>
        <v>209</v>
      </c>
      <c r="AV213" s="10">
        <v>108</v>
      </c>
      <c r="AW213" s="10">
        <v>101</v>
      </c>
      <c r="AY213" s="6">
        <f t="shared" si="334"/>
        <v>33</v>
      </c>
      <c r="AZ213" s="6">
        <v>16</v>
      </c>
      <c r="BA213" s="6">
        <v>17</v>
      </c>
      <c r="BC213" s="6">
        <f t="shared" si="335"/>
        <v>4</v>
      </c>
      <c r="BD213" s="10">
        <v>2</v>
      </c>
      <c r="BE213" s="10">
        <v>2</v>
      </c>
      <c r="BG213" s="6">
        <f t="shared" si="336"/>
        <v>63</v>
      </c>
      <c r="BH213" s="6">
        <v>27</v>
      </c>
      <c r="BI213" s="6">
        <v>36</v>
      </c>
      <c r="BK213" s="6">
        <f t="shared" si="337"/>
        <v>12</v>
      </c>
      <c r="BL213" s="10">
        <v>7</v>
      </c>
      <c r="BM213" s="10">
        <v>5</v>
      </c>
      <c r="BO213" s="6">
        <f t="shared" si="338"/>
        <v>17</v>
      </c>
      <c r="BP213" s="10">
        <v>10</v>
      </c>
      <c r="BQ213" s="10">
        <v>7</v>
      </c>
      <c r="BS213" s="6">
        <f t="shared" si="339"/>
        <v>24</v>
      </c>
      <c r="BT213" s="10">
        <v>11</v>
      </c>
      <c r="BU213" s="10">
        <v>13</v>
      </c>
      <c r="BW213" s="6">
        <f t="shared" si="340"/>
        <v>0</v>
      </c>
      <c r="BX213" s="6">
        <v>0</v>
      </c>
      <c r="BY213" s="6">
        <v>0</v>
      </c>
      <c r="CA213" s="6">
        <f t="shared" si="341"/>
        <v>6</v>
      </c>
      <c r="CB213" s="10">
        <v>3</v>
      </c>
      <c r="CC213" s="10">
        <v>3</v>
      </c>
      <c r="CE213" s="6">
        <f t="shared" si="342"/>
        <v>33</v>
      </c>
      <c r="CF213" s="10">
        <v>18</v>
      </c>
      <c r="CG213" s="10">
        <v>15</v>
      </c>
    </row>
    <row r="214" spans="2:85" ht="14.45">
      <c r="B214" s="9" t="s">
        <v>26</v>
      </c>
      <c r="C214" s="21">
        <f t="shared" si="309"/>
        <v>23234</v>
      </c>
      <c r="D214" s="6">
        <v>11839</v>
      </c>
      <c r="E214" s="6">
        <v>11395</v>
      </c>
      <c r="F214" s="24">
        <f t="shared" si="313"/>
        <v>3.5973868125189913E-2</v>
      </c>
      <c r="G214" s="25">
        <f t="shared" si="314"/>
        <v>-3.4624734123366759E-2</v>
      </c>
      <c r="H214" s="36"/>
      <c r="I214" s="28">
        <f t="shared" si="315"/>
        <v>1206</v>
      </c>
      <c r="J214" s="6">
        <f t="shared" si="316"/>
        <v>618</v>
      </c>
      <c r="K214" s="6">
        <f t="shared" si="317"/>
        <v>588</v>
      </c>
      <c r="L214" s="30">
        <f t="shared" si="318"/>
        <v>3.130381926856448E-2</v>
      </c>
      <c r="M214" s="31">
        <f t="shared" si="319"/>
        <v>-2.9784216391449701E-2</v>
      </c>
      <c r="N214" s="36"/>
      <c r="O214" s="28">
        <f t="shared" si="320"/>
        <v>184</v>
      </c>
      <c r="P214" s="6">
        <f t="shared" si="321"/>
        <v>100</v>
      </c>
      <c r="Q214" s="6">
        <f t="shared" si="322"/>
        <v>84</v>
      </c>
      <c r="R214" s="30">
        <f t="shared" si="323"/>
        <v>2.725538293813028E-2</v>
      </c>
      <c r="S214" s="31">
        <f t="shared" si="324"/>
        <v>-2.2894521668029435E-2</v>
      </c>
      <c r="T214" s="30"/>
      <c r="U214" s="28">
        <f t="shared" si="325"/>
        <v>71</v>
      </c>
      <c r="V214" s="28">
        <f t="shared" si="311"/>
        <v>35</v>
      </c>
      <c r="W214" s="28">
        <f t="shared" si="312"/>
        <v>36</v>
      </c>
      <c r="X214" s="30">
        <f t="shared" si="326"/>
        <v>3.1194295900178252E-2</v>
      </c>
      <c r="Y214" s="31">
        <f t="shared" si="327"/>
        <v>-3.2085561497326207E-2</v>
      </c>
      <c r="Z214" s="30"/>
      <c r="AA214" s="6">
        <f t="shared" si="328"/>
        <v>49</v>
      </c>
      <c r="AB214" s="6">
        <v>23</v>
      </c>
      <c r="AC214" s="6">
        <v>26</v>
      </c>
      <c r="AD214" s="12"/>
      <c r="AE214" s="37">
        <f t="shared" si="329"/>
        <v>24</v>
      </c>
      <c r="AF214" s="10">
        <v>17</v>
      </c>
      <c r="AG214" s="10">
        <v>7</v>
      </c>
      <c r="AH214" s="12"/>
      <c r="AI214" s="6">
        <f t="shared" si="330"/>
        <v>20</v>
      </c>
      <c r="AJ214" s="10">
        <v>9</v>
      </c>
      <c r="AK214" s="10">
        <v>11</v>
      </c>
      <c r="AM214" s="6">
        <f t="shared" si="331"/>
        <v>603</v>
      </c>
      <c r="AN214" s="6">
        <v>321</v>
      </c>
      <c r="AO214" s="6">
        <v>282</v>
      </c>
      <c r="AQ214" s="6">
        <f t="shared" si="332"/>
        <v>510</v>
      </c>
      <c r="AR214" s="6">
        <v>248</v>
      </c>
      <c r="AS214" s="6">
        <v>262</v>
      </c>
      <c r="AT214" s="6"/>
      <c r="AU214" s="6">
        <f t="shared" si="333"/>
        <v>140</v>
      </c>
      <c r="AV214" s="10">
        <v>73</v>
      </c>
      <c r="AW214" s="10">
        <v>67</v>
      </c>
      <c r="AY214" s="6">
        <f t="shared" si="334"/>
        <v>25</v>
      </c>
      <c r="AZ214" s="6">
        <v>14</v>
      </c>
      <c r="BA214" s="6">
        <v>11</v>
      </c>
      <c r="BC214" s="6">
        <f t="shared" si="335"/>
        <v>2</v>
      </c>
      <c r="BD214" s="10">
        <v>2</v>
      </c>
      <c r="BE214" s="10">
        <v>0</v>
      </c>
      <c r="BG214" s="6">
        <f t="shared" si="336"/>
        <v>44</v>
      </c>
      <c r="BH214" s="6">
        <v>23</v>
      </c>
      <c r="BI214" s="6">
        <v>21</v>
      </c>
      <c r="BK214" s="6">
        <f t="shared" si="337"/>
        <v>5</v>
      </c>
      <c r="BL214" s="10">
        <v>1</v>
      </c>
      <c r="BM214" s="10">
        <v>4</v>
      </c>
      <c r="BO214" s="6">
        <f t="shared" si="338"/>
        <v>13</v>
      </c>
      <c r="BP214" s="10">
        <v>4</v>
      </c>
      <c r="BQ214" s="10">
        <v>9</v>
      </c>
      <c r="BS214" s="6">
        <f t="shared" si="339"/>
        <v>9</v>
      </c>
      <c r="BT214" s="10">
        <v>7</v>
      </c>
      <c r="BU214" s="10">
        <v>2</v>
      </c>
      <c r="BW214" s="6">
        <f t="shared" si="340"/>
        <v>0</v>
      </c>
      <c r="BX214" s="6">
        <v>0</v>
      </c>
      <c r="BY214" s="6">
        <v>0</v>
      </c>
      <c r="CA214" s="6">
        <f t="shared" si="341"/>
        <v>5</v>
      </c>
      <c r="CB214" s="10">
        <v>4</v>
      </c>
      <c r="CC214" s="10">
        <v>1</v>
      </c>
      <c r="CE214" s="6">
        <f t="shared" si="342"/>
        <v>39</v>
      </c>
      <c r="CF214" s="10">
        <v>19</v>
      </c>
      <c r="CG214" s="10">
        <v>20</v>
      </c>
    </row>
    <row r="215" spans="2:85" ht="14.45">
      <c r="B215" s="9" t="s">
        <v>27</v>
      </c>
      <c r="C215" s="21">
        <f t="shared" si="309"/>
        <v>23369</v>
      </c>
      <c r="D215" s="6">
        <v>11964</v>
      </c>
      <c r="E215" s="6">
        <v>11405</v>
      </c>
      <c r="F215" s="24">
        <f t="shared" si="313"/>
        <v>3.6353691886964447E-2</v>
      </c>
      <c r="G215" s="25">
        <f t="shared" si="314"/>
        <v>-3.4655120024308719E-2</v>
      </c>
      <c r="H215" s="36"/>
      <c r="I215" s="28">
        <f t="shared" si="315"/>
        <v>1223</v>
      </c>
      <c r="J215" s="6">
        <f t="shared" si="316"/>
        <v>602</v>
      </c>
      <c r="K215" s="6">
        <f t="shared" si="317"/>
        <v>621</v>
      </c>
      <c r="L215" s="30">
        <f t="shared" si="318"/>
        <v>3.0493364400769933E-2</v>
      </c>
      <c r="M215" s="31">
        <f t="shared" si="319"/>
        <v>-3.1455779556275959E-2</v>
      </c>
      <c r="N215" s="36"/>
      <c r="O215" s="28">
        <f t="shared" si="320"/>
        <v>204</v>
      </c>
      <c r="P215" s="6">
        <f t="shared" si="321"/>
        <v>105</v>
      </c>
      <c r="Q215" s="6">
        <f t="shared" si="322"/>
        <v>99</v>
      </c>
      <c r="R215" s="30">
        <f t="shared" si="323"/>
        <v>2.8618152085036794E-2</v>
      </c>
      <c r="S215" s="31">
        <f t="shared" si="324"/>
        <v>-2.6982829108748978E-2</v>
      </c>
      <c r="T215" s="30"/>
      <c r="U215" s="28">
        <f t="shared" si="325"/>
        <v>64</v>
      </c>
      <c r="V215" s="28">
        <f t="shared" si="311"/>
        <v>33</v>
      </c>
      <c r="W215" s="28">
        <f t="shared" si="312"/>
        <v>31</v>
      </c>
      <c r="X215" s="30">
        <f t="shared" si="326"/>
        <v>2.9411764705882353E-2</v>
      </c>
      <c r="Y215" s="31">
        <f t="shared" si="327"/>
        <v>-2.7629233511586453E-2</v>
      </c>
      <c r="Z215" s="30"/>
      <c r="AA215" s="6">
        <f t="shared" si="328"/>
        <v>52</v>
      </c>
      <c r="AB215" s="6">
        <v>25</v>
      </c>
      <c r="AC215" s="6">
        <v>27</v>
      </c>
      <c r="AD215" s="12"/>
      <c r="AE215" s="37">
        <f t="shared" si="329"/>
        <v>23</v>
      </c>
      <c r="AF215" s="10">
        <v>12</v>
      </c>
      <c r="AG215" s="10">
        <v>11</v>
      </c>
      <c r="AH215" s="12"/>
      <c r="AI215" s="6">
        <f t="shared" si="330"/>
        <v>19</v>
      </c>
      <c r="AJ215" s="10">
        <v>11</v>
      </c>
      <c r="AK215" s="10">
        <v>8</v>
      </c>
      <c r="AM215" s="6">
        <f t="shared" si="331"/>
        <v>638</v>
      </c>
      <c r="AN215" s="6">
        <v>309</v>
      </c>
      <c r="AO215" s="6">
        <v>329</v>
      </c>
      <c r="AQ215" s="6">
        <f t="shared" si="332"/>
        <v>491</v>
      </c>
      <c r="AR215" s="6">
        <v>245</v>
      </c>
      <c r="AS215" s="6">
        <v>246</v>
      </c>
      <c r="AT215" s="6"/>
      <c r="AU215" s="6">
        <f t="shared" si="333"/>
        <v>166</v>
      </c>
      <c r="AV215" s="10">
        <v>90</v>
      </c>
      <c r="AW215" s="10">
        <v>76</v>
      </c>
      <c r="AY215" s="6">
        <f t="shared" si="334"/>
        <v>23</v>
      </c>
      <c r="AZ215" s="6">
        <v>9</v>
      </c>
      <c r="BA215" s="6">
        <v>14</v>
      </c>
      <c r="BC215" s="6">
        <f t="shared" si="335"/>
        <v>0</v>
      </c>
      <c r="BD215" s="10">
        <v>0</v>
      </c>
      <c r="BE215" s="10">
        <v>0</v>
      </c>
      <c r="BG215" s="6">
        <f t="shared" si="336"/>
        <v>37</v>
      </c>
      <c r="BH215" s="6">
        <v>17</v>
      </c>
      <c r="BI215" s="6">
        <v>20</v>
      </c>
      <c r="BK215" s="6">
        <f t="shared" si="337"/>
        <v>6</v>
      </c>
      <c r="BL215" s="10">
        <v>3</v>
      </c>
      <c r="BM215" s="10">
        <v>3</v>
      </c>
      <c r="BO215" s="6">
        <f t="shared" si="338"/>
        <v>5</v>
      </c>
      <c r="BP215" s="10">
        <v>4</v>
      </c>
      <c r="BQ215" s="10">
        <v>1</v>
      </c>
      <c r="BS215" s="6">
        <f t="shared" si="339"/>
        <v>11</v>
      </c>
      <c r="BT215" s="10">
        <v>4</v>
      </c>
      <c r="BU215" s="10">
        <v>7</v>
      </c>
      <c r="BW215" s="6">
        <f t="shared" si="340"/>
        <v>0</v>
      </c>
      <c r="BX215" s="6">
        <v>0</v>
      </c>
      <c r="BY215" s="6">
        <v>0</v>
      </c>
      <c r="CA215" s="6">
        <f t="shared" si="341"/>
        <v>7</v>
      </c>
      <c r="CB215" s="10">
        <v>3</v>
      </c>
      <c r="CC215" s="10">
        <v>4</v>
      </c>
      <c r="CE215" s="6">
        <f t="shared" si="342"/>
        <v>35</v>
      </c>
      <c r="CF215" s="10">
        <v>19</v>
      </c>
      <c r="CG215" s="10">
        <v>16</v>
      </c>
    </row>
    <row r="216" spans="2:85" ht="14.45">
      <c r="B216" s="9" t="s">
        <v>28</v>
      </c>
      <c r="C216" s="21">
        <f t="shared" si="309"/>
        <v>21781</v>
      </c>
      <c r="D216" s="6">
        <v>10997</v>
      </c>
      <c r="E216" s="6">
        <v>10784</v>
      </c>
      <c r="F216" s="24">
        <f t="shared" si="313"/>
        <v>3.341537526587663E-2</v>
      </c>
      <c r="G216" s="25">
        <f t="shared" si="314"/>
        <v>-3.2768155575812821E-2</v>
      </c>
      <c r="H216" s="36"/>
      <c r="I216" s="28">
        <f t="shared" si="315"/>
        <v>1184</v>
      </c>
      <c r="J216" s="6">
        <f t="shared" si="316"/>
        <v>557</v>
      </c>
      <c r="K216" s="6">
        <f t="shared" si="317"/>
        <v>627</v>
      </c>
      <c r="L216" s="30">
        <f t="shared" si="318"/>
        <v>2.8213960085097762E-2</v>
      </c>
      <c r="M216" s="31">
        <f t="shared" si="319"/>
        <v>-3.1759700131698917E-2</v>
      </c>
      <c r="N216" s="36"/>
      <c r="O216" s="28">
        <f t="shared" si="320"/>
        <v>193</v>
      </c>
      <c r="P216" s="6">
        <f t="shared" si="321"/>
        <v>91</v>
      </c>
      <c r="Q216" s="6">
        <f t="shared" si="322"/>
        <v>102</v>
      </c>
      <c r="R216" s="30">
        <f t="shared" si="323"/>
        <v>2.4802398473698556E-2</v>
      </c>
      <c r="S216" s="31">
        <f t="shared" si="324"/>
        <v>-2.7800490596892886E-2</v>
      </c>
      <c r="T216" s="30"/>
      <c r="U216" s="28">
        <f t="shared" si="325"/>
        <v>63</v>
      </c>
      <c r="V216" s="28">
        <f t="shared" si="311"/>
        <v>34</v>
      </c>
      <c r="W216" s="28">
        <f t="shared" si="312"/>
        <v>29</v>
      </c>
      <c r="X216" s="30">
        <f t="shared" si="326"/>
        <v>3.0303030303030304E-2</v>
      </c>
      <c r="Y216" s="31">
        <f t="shared" si="327"/>
        <v>-2.5846702317290554E-2</v>
      </c>
      <c r="Z216" s="30"/>
      <c r="AA216" s="6">
        <f t="shared" si="328"/>
        <v>50</v>
      </c>
      <c r="AB216" s="6">
        <v>21</v>
      </c>
      <c r="AC216" s="6">
        <v>29</v>
      </c>
      <c r="AD216" s="12"/>
      <c r="AE216" s="37">
        <f t="shared" si="329"/>
        <v>25</v>
      </c>
      <c r="AF216" s="10">
        <v>13</v>
      </c>
      <c r="AG216" s="10">
        <v>12</v>
      </c>
      <c r="AH216" s="12"/>
      <c r="AI216" s="6">
        <f t="shared" si="330"/>
        <v>19</v>
      </c>
      <c r="AJ216" s="10">
        <v>9</v>
      </c>
      <c r="AK216" s="10">
        <v>10</v>
      </c>
      <c r="AM216" s="6">
        <f t="shared" si="331"/>
        <v>637</v>
      </c>
      <c r="AN216" s="6">
        <v>302</v>
      </c>
      <c r="AO216" s="6">
        <v>335</v>
      </c>
      <c r="AQ216" s="6">
        <f t="shared" si="332"/>
        <v>453</v>
      </c>
      <c r="AR216" s="6">
        <v>212</v>
      </c>
      <c r="AS216" s="6">
        <v>241</v>
      </c>
      <c r="AT216" s="6"/>
      <c r="AU216" s="6">
        <f t="shared" si="333"/>
        <v>148</v>
      </c>
      <c r="AV216" s="10">
        <v>68</v>
      </c>
      <c r="AW216" s="10">
        <v>80</v>
      </c>
      <c r="AY216" s="6">
        <f t="shared" si="334"/>
        <v>21</v>
      </c>
      <c r="AZ216" s="6">
        <v>11</v>
      </c>
      <c r="BA216" s="6">
        <v>10</v>
      </c>
      <c r="BC216" s="6">
        <f t="shared" si="335"/>
        <v>0</v>
      </c>
      <c r="BD216" s="10">
        <v>0</v>
      </c>
      <c r="BE216" s="10">
        <v>0</v>
      </c>
      <c r="BG216" s="6">
        <f t="shared" si="336"/>
        <v>48</v>
      </c>
      <c r="BH216" s="6">
        <v>24</v>
      </c>
      <c r="BI216" s="6">
        <v>24</v>
      </c>
      <c r="BK216" s="6">
        <f t="shared" si="337"/>
        <v>9</v>
      </c>
      <c r="BL216" s="10">
        <v>5</v>
      </c>
      <c r="BM216" s="10">
        <v>4</v>
      </c>
      <c r="BO216" s="6">
        <f t="shared" si="338"/>
        <v>7</v>
      </c>
      <c r="BP216" s="10">
        <v>4</v>
      </c>
      <c r="BQ216" s="10">
        <v>3</v>
      </c>
      <c r="BS216" s="6">
        <f t="shared" si="339"/>
        <v>8</v>
      </c>
      <c r="BT216" s="10">
        <v>3</v>
      </c>
      <c r="BU216" s="10">
        <v>5</v>
      </c>
      <c r="BW216" s="6">
        <f t="shared" si="340"/>
        <v>0</v>
      </c>
      <c r="BX216" s="6">
        <v>0</v>
      </c>
      <c r="BY216" s="6">
        <v>0</v>
      </c>
      <c r="CA216" s="6">
        <f t="shared" si="341"/>
        <v>9</v>
      </c>
      <c r="CB216" s="10">
        <v>6</v>
      </c>
      <c r="CC216" s="10">
        <v>3</v>
      </c>
      <c r="CE216" s="6">
        <f t="shared" si="342"/>
        <v>30</v>
      </c>
      <c r="CF216" s="10">
        <v>16</v>
      </c>
      <c r="CG216" s="10">
        <v>14</v>
      </c>
    </row>
    <row r="217" spans="2:85" ht="14.45">
      <c r="B217" s="9" t="s">
        <v>29</v>
      </c>
      <c r="C217" s="21">
        <f t="shared" si="309"/>
        <v>21222</v>
      </c>
      <c r="D217" s="6">
        <v>10758</v>
      </c>
      <c r="E217" s="6">
        <v>10464</v>
      </c>
      <c r="F217" s="24">
        <f t="shared" si="313"/>
        <v>3.2689152233363716E-2</v>
      </c>
      <c r="G217" s="25">
        <f t="shared" si="314"/>
        <v>-3.1795806745670008E-2</v>
      </c>
      <c r="H217" s="36"/>
      <c r="I217" s="28">
        <f t="shared" si="315"/>
        <v>1247</v>
      </c>
      <c r="J217" s="6">
        <f t="shared" si="316"/>
        <v>614</v>
      </c>
      <c r="K217" s="6">
        <f t="shared" si="317"/>
        <v>633</v>
      </c>
      <c r="L217" s="30">
        <f t="shared" si="318"/>
        <v>3.1101205551615843E-2</v>
      </c>
      <c r="M217" s="31">
        <f t="shared" si="319"/>
        <v>-3.2063620707121869E-2</v>
      </c>
      <c r="N217" s="36"/>
      <c r="O217" s="28">
        <f t="shared" si="320"/>
        <v>214</v>
      </c>
      <c r="P217" s="6">
        <f t="shared" si="321"/>
        <v>111</v>
      </c>
      <c r="Q217" s="6">
        <f t="shared" si="322"/>
        <v>103</v>
      </c>
      <c r="R217" s="30">
        <f t="shared" si="323"/>
        <v>3.025347506132461E-2</v>
      </c>
      <c r="S217" s="31">
        <f t="shared" si="324"/>
        <v>-2.8073044426274188E-2</v>
      </c>
      <c r="T217" s="30"/>
      <c r="U217" s="28">
        <f t="shared" si="325"/>
        <v>53</v>
      </c>
      <c r="V217" s="28">
        <f t="shared" si="311"/>
        <v>36</v>
      </c>
      <c r="W217" s="28">
        <f t="shared" si="312"/>
        <v>17</v>
      </c>
      <c r="X217" s="30">
        <f t="shared" si="326"/>
        <v>3.2085561497326207E-2</v>
      </c>
      <c r="Y217" s="31">
        <f t="shared" si="327"/>
        <v>-1.5151515151515152E-2</v>
      </c>
      <c r="Z217" s="30"/>
      <c r="AA217" s="6">
        <f t="shared" si="328"/>
        <v>84</v>
      </c>
      <c r="AB217" s="6">
        <v>39</v>
      </c>
      <c r="AC217" s="6">
        <v>45</v>
      </c>
      <c r="AD217" s="12"/>
      <c r="AE217" s="37">
        <f t="shared" si="329"/>
        <v>27</v>
      </c>
      <c r="AF217" s="10">
        <v>18</v>
      </c>
      <c r="AG217" s="10">
        <v>9</v>
      </c>
      <c r="AH217" s="12"/>
      <c r="AI217" s="6">
        <f t="shared" si="330"/>
        <v>29</v>
      </c>
      <c r="AJ217" s="10">
        <v>14</v>
      </c>
      <c r="AK217" s="10">
        <v>15</v>
      </c>
      <c r="AM217" s="6">
        <f t="shared" si="331"/>
        <v>649</v>
      </c>
      <c r="AN217" s="6">
        <v>329</v>
      </c>
      <c r="AO217" s="6">
        <v>320</v>
      </c>
      <c r="AQ217" s="6">
        <f t="shared" si="332"/>
        <v>458</v>
      </c>
      <c r="AR217" s="6">
        <v>214</v>
      </c>
      <c r="AS217" s="6">
        <v>244</v>
      </c>
      <c r="AT217" s="6"/>
      <c r="AU217" s="6">
        <f t="shared" si="333"/>
        <v>164</v>
      </c>
      <c r="AV217" s="10">
        <v>81</v>
      </c>
      <c r="AW217" s="10">
        <v>83</v>
      </c>
      <c r="AY217" s="6">
        <f t="shared" si="334"/>
        <v>17</v>
      </c>
      <c r="AZ217" s="6">
        <v>10</v>
      </c>
      <c r="BA217" s="6">
        <v>7</v>
      </c>
      <c r="BC217" s="6">
        <f t="shared" si="335"/>
        <v>4</v>
      </c>
      <c r="BD217" s="10">
        <v>3</v>
      </c>
      <c r="BE217" s="10">
        <v>1</v>
      </c>
      <c r="BG217" s="6">
        <f t="shared" si="336"/>
        <v>51</v>
      </c>
      <c r="BH217" s="6">
        <v>31</v>
      </c>
      <c r="BI217" s="6">
        <v>20</v>
      </c>
      <c r="BK217" s="6">
        <f t="shared" si="337"/>
        <v>4</v>
      </c>
      <c r="BL217" s="10">
        <v>2</v>
      </c>
      <c r="BM217" s="10">
        <v>2</v>
      </c>
      <c r="BO217" s="6">
        <f t="shared" si="338"/>
        <v>6</v>
      </c>
      <c r="BP217" s="10">
        <v>3</v>
      </c>
      <c r="BQ217" s="10">
        <v>3</v>
      </c>
      <c r="BS217" s="6">
        <f t="shared" si="339"/>
        <v>12</v>
      </c>
      <c r="BT217" s="10">
        <v>9</v>
      </c>
      <c r="BU217" s="10">
        <v>3</v>
      </c>
      <c r="BW217" s="6">
        <f t="shared" si="340"/>
        <v>0</v>
      </c>
      <c r="BX217" s="6">
        <v>0</v>
      </c>
      <c r="BY217" s="6">
        <v>0</v>
      </c>
      <c r="CA217" s="6">
        <f t="shared" si="341"/>
        <v>5</v>
      </c>
      <c r="CB217" s="10">
        <v>3</v>
      </c>
      <c r="CC217" s="10">
        <v>2</v>
      </c>
      <c r="CE217" s="6">
        <f t="shared" si="342"/>
        <v>26</v>
      </c>
      <c r="CF217" s="10">
        <v>19</v>
      </c>
      <c r="CG217" s="10">
        <v>7</v>
      </c>
    </row>
    <row r="218" spans="2:85" ht="14.45">
      <c r="B218" s="9" t="s">
        <v>30</v>
      </c>
      <c r="C218" s="21">
        <f t="shared" si="309"/>
        <v>20978</v>
      </c>
      <c r="D218" s="6">
        <v>10426</v>
      </c>
      <c r="E218" s="6">
        <v>10552</v>
      </c>
      <c r="F218" s="24">
        <f t="shared" si="313"/>
        <v>3.168034032209055E-2</v>
      </c>
      <c r="G218" s="25">
        <f t="shared" si="314"/>
        <v>-3.2063202673959283E-2</v>
      </c>
      <c r="H218" s="36"/>
      <c r="I218" s="28">
        <f t="shared" si="315"/>
        <v>1337</v>
      </c>
      <c r="J218" s="6">
        <f t="shared" si="316"/>
        <v>646</v>
      </c>
      <c r="K218" s="6">
        <f t="shared" si="317"/>
        <v>691</v>
      </c>
      <c r="L218" s="30">
        <f t="shared" si="318"/>
        <v>3.2722115287204943E-2</v>
      </c>
      <c r="M218" s="31">
        <f t="shared" si="319"/>
        <v>-3.5001519602877118E-2</v>
      </c>
      <c r="N218" s="36"/>
      <c r="O218" s="28">
        <f t="shared" si="320"/>
        <v>259</v>
      </c>
      <c r="P218" s="6">
        <f t="shared" si="321"/>
        <v>138</v>
      </c>
      <c r="Q218" s="6">
        <f t="shared" si="322"/>
        <v>121</v>
      </c>
      <c r="R218" s="30">
        <f t="shared" si="323"/>
        <v>3.761242845461979E-2</v>
      </c>
      <c r="S218" s="31">
        <f t="shared" si="324"/>
        <v>-3.2979013355137643E-2</v>
      </c>
      <c r="T218" s="30"/>
      <c r="U218" s="28">
        <f t="shared" si="325"/>
        <v>93</v>
      </c>
      <c r="V218" s="28">
        <f t="shared" si="311"/>
        <v>48</v>
      </c>
      <c r="W218" s="28">
        <f t="shared" si="312"/>
        <v>45</v>
      </c>
      <c r="X218" s="30">
        <f t="shared" si="326"/>
        <v>4.2780748663101602E-2</v>
      </c>
      <c r="Y218" s="31">
        <f t="shared" si="327"/>
        <v>-4.0106951871657755E-2</v>
      </c>
      <c r="Z218" s="30"/>
      <c r="AA218" s="6">
        <f t="shared" si="328"/>
        <v>57</v>
      </c>
      <c r="AB218" s="6">
        <v>28</v>
      </c>
      <c r="AC218" s="6">
        <v>29</v>
      </c>
      <c r="AD218" s="12"/>
      <c r="AE218" s="37">
        <f t="shared" si="329"/>
        <v>41</v>
      </c>
      <c r="AF218" s="10">
        <v>26</v>
      </c>
      <c r="AG218" s="10">
        <v>15</v>
      </c>
      <c r="AH218" s="12"/>
      <c r="AI218" s="6">
        <f t="shared" si="330"/>
        <v>24</v>
      </c>
      <c r="AJ218" s="10">
        <v>13</v>
      </c>
      <c r="AK218" s="10">
        <v>11</v>
      </c>
      <c r="AM218" s="6">
        <f t="shared" si="331"/>
        <v>706</v>
      </c>
      <c r="AN218" s="6">
        <v>335</v>
      </c>
      <c r="AO218" s="6">
        <v>371</v>
      </c>
      <c r="AQ218" s="6">
        <f t="shared" si="332"/>
        <v>509</v>
      </c>
      <c r="AR218" s="6">
        <v>244</v>
      </c>
      <c r="AS218" s="6">
        <v>265</v>
      </c>
      <c r="AT218" s="6"/>
      <c r="AU218" s="6">
        <f t="shared" si="333"/>
        <v>213</v>
      </c>
      <c r="AV218" s="10">
        <v>114</v>
      </c>
      <c r="AW218" s="10">
        <v>99</v>
      </c>
      <c r="AY218" s="6">
        <f t="shared" si="334"/>
        <v>31</v>
      </c>
      <c r="AZ218" s="6">
        <v>13</v>
      </c>
      <c r="BA218" s="6">
        <v>18</v>
      </c>
      <c r="BC218" s="6">
        <f t="shared" si="335"/>
        <v>2</v>
      </c>
      <c r="BD218" s="10">
        <v>1</v>
      </c>
      <c r="BE218" s="10">
        <v>1</v>
      </c>
      <c r="BG218" s="6">
        <f t="shared" si="336"/>
        <v>64</v>
      </c>
      <c r="BH218" s="6">
        <v>36</v>
      </c>
      <c r="BI218" s="6">
        <v>28</v>
      </c>
      <c r="BK218" s="6">
        <f t="shared" si="337"/>
        <v>10</v>
      </c>
      <c r="BL218" s="10">
        <v>4</v>
      </c>
      <c r="BM218" s="10">
        <v>6</v>
      </c>
      <c r="BO218" s="6">
        <f t="shared" si="338"/>
        <v>21</v>
      </c>
      <c r="BP218" s="10">
        <v>12</v>
      </c>
      <c r="BQ218" s="10">
        <v>9</v>
      </c>
      <c r="BS218" s="6">
        <f t="shared" si="339"/>
        <v>20</v>
      </c>
      <c r="BT218" s="10">
        <v>10</v>
      </c>
      <c r="BU218" s="10">
        <v>10</v>
      </c>
      <c r="BW218" s="6">
        <f t="shared" si="340"/>
        <v>0</v>
      </c>
      <c r="BX218" s="6">
        <v>0</v>
      </c>
      <c r="BY218" s="6">
        <v>0</v>
      </c>
      <c r="CA218" s="6">
        <f t="shared" si="341"/>
        <v>2</v>
      </c>
      <c r="CB218" s="10">
        <v>1</v>
      </c>
      <c r="CC218" s="10">
        <v>1</v>
      </c>
      <c r="CE218" s="6">
        <f t="shared" si="342"/>
        <v>40</v>
      </c>
      <c r="CF218" s="10">
        <v>21</v>
      </c>
      <c r="CG218" s="10">
        <v>19</v>
      </c>
    </row>
    <row r="219" spans="2:85" ht="14.45">
      <c r="B219" s="9" t="s">
        <v>31</v>
      </c>
      <c r="C219" s="21">
        <f t="shared" si="309"/>
        <v>21605</v>
      </c>
      <c r="D219" s="6">
        <v>10675</v>
      </c>
      <c r="E219" s="6">
        <v>10930</v>
      </c>
      <c r="F219" s="24">
        <f t="shared" si="313"/>
        <v>3.2436949255545425E-2</v>
      </c>
      <c r="G219" s="25">
        <f t="shared" si="314"/>
        <v>-3.3211789729565483E-2</v>
      </c>
      <c r="H219" s="36"/>
      <c r="I219" s="28">
        <f t="shared" si="315"/>
        <v>1282</v>
      </c>
      <c r="J219" s="6">
        <f t="shared" si="316"/>
        <v>635</v>
      </c>
      <c r="K219" s="6">
        <f t="shared" si="317"/>
        <v>647</v>
      </c>
      <c r="L219" s="30">
        <f t="shared" si="318"/>
        <v>3.2164927565596191E-2</v>
      </c>
      <c r="M219" s="31">
        <f t="shared" si="319"/>
        <v>-3.2772768716442101E-2</v>
      </c>
      <c r="N219" s="36"/>
      <c r="O219" s="28">
        <f t="shared" si="320"/>
        <v>284</v>
      </c>
      <c r="P219" s="6">
        <f t="shared" si="321"/>
        <v>140</v>
      </c>
      <c r="Q219" s="6">
        <f t="shared" si="322"/>
        <v>144</v>
      </c>
      <c r="R219" s="30">
        <f t="shared" si="323"/>
        <v>3.8157536113382393E-2</v>
      </c>
      <c r="S219" s="31">
        <f t="shared" si="324"/>
        <v>-3.9247751430907606E-2</v>
      </c>
      <c r="T219" s="30"/>
      <c r="U219" s="28">
        <f t="shared" si="325"/>
        <v>79</v>
      </c>
      <c r="V219" s="28">
        <f t="shared" si="311"/>
        <v>48</v>
      </c>
      <c r="W219" s="28">
        <f t="shared" si="312"/>
        <v>31</v>
      </c>
      <c r="X219" s="30">
        <f t="shared" si="326"/>
        <v>4.2780748663101602E-2</v>
      </c>
      <c r="Y219" s="31">
        <f t="shared" si="327"/>
        <v>-2.7629233511586453E-2</v>
      </c>
      <c r="Z219" s="30"/>
      <c r="AA219" s="6">
        <f t="shared" si="328"/>
        <v>78</v>
      </c>
      <c r="AB219" s="6">
        <v>37</v>
      </c>
      <c r="AC219" s="6">
        <v>41</v>
      </c>
      <c r="AD219" s="12"/>
      <c r="AE219" s="37">
        <f t="shared" si="329"/>
        <v>39</v>
      </c>
      <c r="AF219" s="10">
        <v>26</v>
      </c>
      <c r="AG219" s="10">
        <v>13</v>
      </c>
      <c r="AH219" s="12"/>
      <c r="AI219" s="6">
        <f t="shared" si="330"/>
        <v>15</v>
      </c>
      <c r="AJ219" s="10">
        <v>9</v>
      </c>
      <c r="AK219" s="10">
        <v>6</v>
      </c>
      <c r="AM219" s="6">
        <f t="shared" si="331"/>
        <v>664</v>
      </c>
      <c r="AN219" s="6">
        <v>318</v>
      </c>
      <c r="AO219" s="6">
        <v>346</v>
      </c>
      <c r="AQ219" s="6">
        <f t="shared" si="332"/>
        <v>486</v>
      </c>
      <c r="AR219" s="6">
        <v>245</v>
      </c>
      <c r="AS219" s="6">
        <v>241</v>
      </c>
      <c r="AT219" s="6"/>
      <c r="AU219" s="6">
        <f t="shared" si="333"/>
        <v>214</v>
      </c>
      <c r="AV219" s="10">
        <v>110</v>
      </c>
      <c r="AW219" s="10">
        <v>104</v>
      </c>
      <c r="AY219" s="6">
        <f t="shared" si="334"/>
        <v>32</v>
      </c>
      <c r="AZ219" s="6">
        <v>14</v>
      </c>
      <c r="BA219" s="6">
        <v>18</v>
      </c>
      <c r="BC219" s="6">
        <f t="shared" si="335"/>
        <v>10</v>
      </c>
      <c r="BD219" s="10">
        <v>5</v>
      </c>
      <c r="BE219" s="10">
        <v>5</v>
      </c>
      <c r="BG219" s="6">
        <f t="shared" si="336"/>
        <v>67</v>
      </c>
      <c r="BH219" s="6">
        <v>33</v>
      </c>
      <c r="BI219" s="6">
        <v>34</v>
      </c>
      <c r="BK219" s="6">
        <f t="shared" si="337"/>
        <v>12</v>
      </c>
      <c r="BL219" s="10">
        <v>8</v>
      </c>
      <c r="BM219" s="10">
        <v>4</v>
      </c>
      <c r="BO219" s="6">
        <f t="shared" si="338"/>
        <v>20</v>
      </c>
      <c r="BP219" s="10">
        <v>10</v>
      </c>
      <c r="BQ219" s="10">
        <v>10</v>
      </c>
      <c r="BS219" s="6">
        <f t="shared" si="339"/>
        <v>7</v>
      </c>
      <c r="BT219" s="10">
        <v>4</v>
      </c>
      <c r="BU219" s="10">
        <v>3</v>
      </c>
      <c r="BW219" s="6">
        <f t="shared" si="340"/>
        <v>0</v>
      </c>
      <c r="BX219" s="6">
        <v>0</v>
      </c>
      <c r="BY219" s="6">
        <v>0</v>
      </c>
      <c r="CA219" s="6">
        <f t="shared" si="341"/>
        <v>5</v>
      </c>
      <c r="CB219" s="10">
        <v>3</v>
      </c>
      <c r="CC219" s="10">
        <v>2</v>
      </c>
      <c r="CE219" s="6">
        <f t="shared" si="342"/>
        <v>35</v>
      </c>
      <c r="CF219" s="10">
        <v>23</v>
      </c>
      <c r="CG219" s="10">
        <v>12</v>
      </c>
    </row>
    <row r="220" spans="2:85" ht="14.45">
      <c r="B220" s="9" t="s">
        <v>32</v>
      </c>
      <c r="C220" s="21">
        <f t="shared" si="309"/>
        <v>20626</v>
      </c>
      <c r="D220" s="6">
        <v>10336</v>
      </c>
      <c r="E220" s="6">
        <v>10290</v>
      </c>
      <c r="F220" s="24">
        <f t="shared" si="313"/>
        <v>3.1406867213612882E-2</v>
      </c>
      <c r="G220" s="25">
        <f t="shared" si="314"/>
        <v>-3.1267092069279856E-2</v>
      </c>
      <c r="H220" s="36"/>
      <c r="I220" s="28">
        <f t="shared" si="315"/>
        <v>1197</v>
      </c>
      <c r="J220" s="6">
        <f t="shared" si="316"/>
        <v>606</v>
      </c>
      <c r="K220" s="6">
        <f t="shared" si="317"/>
        <v>591</v>
      </c>
      <c r="L220" s="30">
        <f t="shared" si="318"/>
        <v>3.069597811771857E-2</v>
      </c>
      <c r="M220" s="31">
        <f t="shared" si="319"/>
        <v>-2.9936176679161181E-2</v>
      </c>
      <c r="N220" s="36"/>
      <c r="O220" s="28">
        <f t="shared" si="320"/>
        <v>279</v>
      </c>
      <c r="P220" s="6">
        <f t="shared" si="321"/>
        <v>155</v>
      </c>
      <c r="Q220" s="6">
        <f t="shared" si="322"/>
        <v>124</v>
      </c>
      <c r="R220" s="30">
        <f t="shared" si="323"/>
        <v>4.2245843554101936E-2</v>
      </c>
      <c r="S220" s="31">
        <f t="shared" si="324"/>
        <v>-3.3796674843281548E-2</v>
      </c>
      <c r="T220" s="30"/>
      <c r="U220" s="28">
        <f t="shared" si="325"/>
        <v>83</v>
      </c>
      <c r="V220" s="28">
        <f t="shared" si="311"/>
        <v>47</v>
      </c>
      <c r="W220" s="28">
        <f t="shared" si="312"/>
        <v>36</v>
      </c>
      <c r="X220" s="30">
        <f t="shared" si="326"/>
        <v>4.1889483065953657E-2</v>
      </c>
      <c r="Y220" s="31">
        <f t="shared" si="327"/>
        <v>-3.2085561497326207E-2</v>
      </c>
      <c r="Z220" s="30"/>
      <c r="AA220" s="6">
        <f t="shared" si="328"/>
        <v>69</v>
      </c>
      <c r="AB220" s="6">
        <v>41</v>
      </c>
      <c r="AC220" s="6">
        <v>28</v>
      </c>
      <c r="AD220" s="12"/>
      <c r="AE220" s="37">
        <f t="shared" si="329"/>
        <v>32</v>
      </c>
      <c r="AF220" s="10">
        <v>15</v>
      </c>
      <c r="AG220" s="10">
        <v>17</v>
      </c>
      <c r="AH220" s="12"/>
      <c r="AI220" s="6">
        <f t="shared" si="330"/>
        <v>20</v>
      </c>
      <c r="AJ220" s="10">
        <v>9</v>
      </c>
      <c r="AK220" s="10">
        <v>11</v>
      </c>
      <c r="AM220" s="6">
        <f t="shared" si="331"/>
        <v>605</v>
      </c>
      <c r="AN220" s="6">
        <v>311</v>
      </c>
      <c r="AO220" s="6">
        <v>294</v>
      </c>
      <c r="AQ220" s="6">
        <f t="shared" si="332"/>
        <v>471</v>
      </c>
      <c r="AR220" s="6">
        <v>230</v>
      </c>
      <c r="AS220" s="6">
        <v>241</v>
      </c>
      <c r="AT220" s="6"/>
      <c r="AU220" s="6">
        <f t="shared" si="333"/>
        <v>188</v>
      </c>
      <c r="AV220" s="10">
        <v>106</v>
      </c>
      <c r="AW220" s="10">
        <v>82</v>
      </c>
      <c r="AY220" s="6">
        <f t="shared" si="334"/>
        <v>42</v>
      </c>
      <c r="AZ220" s="6">
        <v>23</v>
      </c>
      <c r="BA220" s="6">
        <v>19</v>
      </c>
      <c r="BC220" s="6">
        <f t="shared" si="335"/>
        <v>4</v>
      </c>
      <c r="BD220" s="10">
        <v>2</v>
      </c>
      <c r="BE220" s="10">
        <v>2</v>
      </c>
      <c r="BG220" s="6">
        <f t="shared" si="336"/>
        <v>81</v>
      </c>
      <c r="BH220" s="6">
        <v>45</v>
      </c>
      <c r="BI220" s="6">
        <v>36</v>
      </c>
      <c r="BK220" s="6">
        <f t="shared" si="337"/>
        <v>6</v>
      </c>
      <c r="BL220" s="10">
        <v>3</v>
      </c>
      <c r="BM220" s="10">
        <v>3</v>
      </c>
      <c r="BO220" s="6">
        <f t="shared" si="338"/>
        <v>20</v>
      </c>
      <c r="BP220" s="10">
        <v>11</v>
      </c>
      <c r="BQ220" s="10">
        <v>9</v>
      </c>
      <c r="BS220" s="6">
        <f t="shared" si="339"/>
        <v>10</v>
      </c>
      <c r="BT220" s="10">
        <v>7</v>
      </c>
      <c r="BU220" s="10">
        <v>3</v>
      </c>
      <c r="BW220" s="6">
        <f t="shared" si="340"/>
        <v>0</v>
      </c>
      <c r="BX220" s="6">
        <v>0</v>
      </c>
      <c r="BY220" s="6">
        <v>0</v>
      </c>
      <c r="CA220" s="6">
        <f t="shared" si="341"/>
        <v>9</v>
      </c>
      <c r="CB220" s="10">
        <v>5</v>
      </c>
      <c r="CC220" s="10">
        <v>4</v>
      </c>
      <c r="CE220" s="6">
        <f t="shared" si="342"/>
        <v>38</v>
      </c>
      <c r="CF220" s="10">
        <v>21</v>
      </c>
      <c r="CG220" s="10">
        <v>17</v>
      </c>
    </row>
    <row r="221" spans="2:85" ht="14.45">
      <c r="B221" s="9" t="s">
        <v>33</v>
      </c>
      <c r="C221" s="21">
        <f t="shared" si="309"/>
        <v>17593</v>
      </c>
      <c r="D221" s="6">
        <v>8894</v>
      </c>
      <c r="E221" s="6">
        <v>8699</v>
      </c>
      <c r="F221" s="24">
        <f t="shared" si="313"/>
        <v>2.702522029778183E-2</v>
      </c>
      <c r="G221" s="25">
        <f t="shared" si="314"/>
        <v>-2.6432695229413553E-2</v>
      </c>
      <c r="H221" s="36"/>
      <c r="I221" s="28">
        <f t="shared" si="315"/>
        <v>1045</v>
      </c>
      <c r="J221" s="6">
        <f t="shared" si="316"/>
        <v>515</v>
      </c>
      <c r="K221" s="6">
        <f t="shared" si="317"/>
        <v>530</v>
      </c>
      <c r="L221" s="30">
        <f t="shared" si="318"/>
        <v>2.6086516057137066E-2</v>
      </c>
      <c r="M221" s="31">
        <f t="shared" si="319"/>
        <v>-2.6846317495694459E-2</v>
      </c>
      <c r="N221" s="36"/>
      <c r="O221" s="28">
        <f t="shared" si="320"/>
        <v>224</v>
      </c>
      <c r="P221" s="6">
        <f t="shared" si="321"/>
        <v>106</v>
      </c>
      <c r="Q221" s="6">
        <f t="shared" si="322"/>
        <v>118</v>
      </c>
      <c r="R221" s="30">
        <f t="shared" si="323"/>
        <v>2.8890705914418096E-2</v>
      </c>
      <c r="S221" s="31">
        <f t="shared" si="324"/>
        <v>-3.2161351866993731E-2</v>
      </c>
      <c r="T221" s="30"/>
      <c r="U221" s="28">
        <f t="shared" si="325"/>
        <v>63</v>
      </c>
      <c r="V221" s="28">
        <f t="shared" si="311"/>
        <v>32</v>
      </c>
      <c r="W221" s="28">
        <f t="shared" si="312"/>
        <v>31</v>
      </c>
      <c r="X221" s="30">
        <f t="shared" si="326"/>
        <v>2.8520499108734401E-2</v>
      </c>
      <c r="Y221" s="31">
        <f t="shared" si="327"/>
        <v>-2.7629233511586453E-2</v>
      </c>
      <c r="Z221" s="30"/>
      <c r="AA221" s="6">
        <f t="shared" si="328"/>
        <v>55</v>
      </c>
      <c r="AB221" s="6">
        <v>24</v>
      </c>
      <c r="AC221" s="6">
        <v>31</v>
      </c>
      <c r="AD221" s="12"/>
      <c r="AE221" s="37">
        <f t="shared" si="329"/>
        <v>17</v>
      </c>
      <c r="AF221" s="10">
        <v>7</v>
      </c>
      <c r="AG221" s="10">
        <v>10</v>
      </c>
      <c r="AH221" s="12"/>
      <c r="AI221" s="6">
        <f t="shared" si="330"/>
        <v>23</v>
      </c>
      <c r="AJ221" s="10">
        <v>9</v>
      </c>
      <c r="AK221" s="10">
        <v>14</v>
      </c>
      <c r="AM221" s="6">
        <f t="shared" si="331"/>
        <v>575</v>
      </c>
      <c r="AN221" s="6">
        <v>286</v>
      </c>
      <c r="AO221" s="6">
        <v>289</v>
      </c>
      <c r="AQ221" s="6">
        <f t="shared" si="332"/>
        <v>375</v>
      </c>
      <c r="AR221" s="6">
        <v>189</v>
      </c>
      <c r="AS221" s="6">
        <v>186</v>
      </c>
      <c r="AT221" s="6"/>
      <c r="AU221" s="6">
        <f t="shared" si="333"/>
        <v>179</v>
      </c>
      <c r="AV221" s="10">
        <v>86</v>
      </c>
      <c r="AW221" s="10">
        <v>93</v>
      </c>
      <c r="AY221" s="6">
        <f t="shared" si="334"/>
        <v>27</v>
      </c>
      <c r="AZ221" s="6">
        <v>13</v>
      </c>
      <c r="BA221" s="6">
        <v>14</v>
      </c>
      <c r="BC221" s="6">
        <f t="shared" si="335"/>
        <v>7</v>
      </c>
      <c r="BD221" s="10">
        <v>3</v>
      </c>
      <c r="BE221" s="10">
        <v>4</v>
      </c>
      <c r="BG221" s="6">
        <f t="shared" si="336"/>
        <v>46</v>
      </c>
      <c r="BH221" s="6">
        <v>24</v>
      </c>
      <c r="BI221" s="6">
        <v>22</v>
      </c>
      <c r="BK221" s="6">
        <f t="shared" si="337"/>
        <v>8</v>
      </c>
      <c r="BL221" s="10">
        <v>4</v>
      </c>
      <c r="BM221" s="10">
        <v>4</v>
      </c>
      <c r="BO221" s="6">
        <f t="shared" si="338"/>
        <v>17</v>
      </c>
      <c r="BP221" s="10">
        <v>12</v>
      </c>
      <c r="BQ221" s="10">
        <v>5</v>
      </c>
      <c r="BS221" s="6">
        <f t="shared" si="339"/>
        <v>10</v>
      </c>
      <c r="BT221" s="10">
        <v>4</v>
      </c>
      <c r="BU221" s="10">
        <v>6</v>
      </c>
      <c r="BW221" s="6">
        <f t="shared" si="340"/>
        <v>0</v>
      </c>
      <c r="BX221" s="6">
        <v>0</v>
      </c>
      <c r="BY221" s="6">
        <v>0</v>
      </c>
      <c r="CA221" s="6">
        <f t="shared" si="341"/>
        <v>9</v>
      </c>
      <c r="CB221" s="10">
        <v>4</v>
      </c>
      <c r="CC221" s="10">
        <v>5</v>
      </c>
      <c r="CE221" s="6">
        <f t="shared" si="342"/>
        <v>19</v>
      </c>
      <c r="CF221" s="10">
        <v>8</v>
      </c>
      <c r="CG221" s="10">
        <v>11</v>
      </c>
    </row>
    <row r="222" spans="2:85" ht="14.45">
      <c r="B222" s="9" t="s">
        <v>34</v>
      </c>
      <c r="C222" s="21">
        <f t="shared" si="309"/>
        <v>14487</v>
      </c>
      <c r="D222" s="6">
        <v>7351</v>
      </c>
      <c r="E222" s="6">
        <v>7136</v>
      </c>
      <c r="F222" s="24">
        <f t="shared" si="313"/>
        <v>2.2336675782436949E-2</v>
      </c>
      <c r="G222" s="25">
        <f t="shared" si="314"/>
        <v>-2.1683378912184748E-2</v>
      </c>
      <c r="H222" s="36"/>
      <c r="I222" s="28">
        <f t="shared" si="315"/>
        <v>895</v>
      </c>
      <c r="J222" s="6">
        <f t="shared" si="316"/>
        <v>447</v>
      </c>
      <c r="K222" s="6">
        <f t="shared" si="317"/>
        <v>448</v>
      </c>
      <c r="L222" s="30">
        <f t="shared" si="318"/>
        <v>2.2642082869010233E-2</v>
      </c>
      <c r="M222" s="31">
        <f t="shared" si="319"/>
        <v>-2.269273629824739E-2</v>
      </c>
      <c r="N222" s="36"/>
      <c r="O222" s="28">
        <f t="shared" si="320"/>
        <v>194</v>
      </c>
      <c r="P222" s="6">
        <f t="shared" si="321"/>
        <v>101</v>
      </c>
      <c r="Q222" s="6">
        <f t="shared" si="322"/>
        <v>93</v>
      </c>
      <c r="R222" s="30">
        <f t="shared" si="323"/>
        <v>2.7527936767511585E-2</v>
      </c>
      <c r="S222" s="31">
        <f t="shared" si="324"/>
        <v>-2.5347506132461162E-2</v>
      </c>
      <c r="T222" s="30"/>
      <c r="U222" s="28">
        <f t="shared" si="325"/>
        <v>53</v>
      </c>
      <c r="V222" s="28">
        <f t="shared" si="311"/>
        <v>34</v>
      </c>
      <c r="W222" s="28">
        <f t="shared" si="312"/>
        <v>19</v>
      </c>
      <c r="X222" s="30">
        <f t="shared" si="326"/>
        <v>3.0303030303030304E-2</v>
      </c>
      <c r="Y222" s="31">
        <f t="shared" si="327"/>
        <v>-1.6934046345811051E-2</v>
      </c>
      <c r="Z222" s="30"/>
      <c r="AA222" s="6">
        <f t="shared" si="328"/>
        <v>50</v>
      </c>
      <c r="AB222" s="6">
        <v>31</v>
      </c>
      <c r="AC222" s="6">
        <v>19</v>
      </c>
      <c r="AD222" s="12"/>
      <c r="AE222" s="37">
        <f t="shared" si="329"/>
        <v>17</v>
      </c>
      <c r="AF222" s="10">
        <v>11</v>
      </c>
      <c r="AG222" s="10">
        <v>6</v>
      </c>
      <c r="AH222" s="12"/>
      <c r="AI222" s="6">
        <f t="shared" si="330"/>
        <v>28</v>
      </c>
      <c r="AJ222" s="10">
        <v>15</v>
      </c>
      <c r="AK222" s="10">
        <v>13</v>
      </c>
      <c r="AM222" s="6">
        <f t="shared" si="331"/>
        <v>549</v>
      </c>
      <c r="AN222" s="6">
        <v>266</v>
      </c>
      <c r="AO222" s="6">
        <v>283</v>
      </c>
      <c r="AQ222" s="6">
        <f t="shared" si="332"/>
        <v>251</v>
      </c>
      <c r="AR222" s="6">
        <v>124</v>
      </c>
      <c r="AS222" s="6">
        <v>127</v>
      </c>
      <c r="AT222" s="6"/>
      <c r="AU222" s="6">
        <f t="shared" si="333"/>
        <v>150</v>
      </c>
      <c r="AV222" s="10">
        <v>78</v>
      </c>
      <c r="AW222" s="10">
        <v>72</v>
      </c>
      <c r="AY222" s="6">
        <f t="shared" si="334"/>
        <v>18</v>
      </c>
      <c r="AZ222" s="6">
        <v>12</v>
      </c>
      <c r="BA222" s="6">
        <v>6</v>
      </c>
      <c r="BC222" s="6">
        <f t="shared" si="335"/>
        <v>7</v>
      </c>
      <c r="BD222" s="10">
        <v>2</v>
      </c>
      <c r="BE222" s="10">
        <v>5</v>
      </c>
      <c r="BG222" s="6">
        <f t="shared" si="336"/>
        <v>47</v>
      </c>
      <c r="BH222" s="6">
        <v>27</v>
      </c>
      <c r="BI222" s="6">
        <v>20</v>
      </c>
      <c r="BK222" s="6">
        <f t="shared" si="337"/>
        <v>5</v>
      </c>
      <c r="BL222" s="10">
        <v>3</v>
      </c>
      <c r="BM222" s="10">
        <v>2</v>
      </c>
      <c r="BO222" s="6">
        <f t="shared" si="338"/>
        <v>4</v>
      </c>
      <c r="BP222" s="10">
        <v>3</v>
      </c>
      <c r="BQ222" s="10">
        <v>1</v>
      </c>
      <c r="BS222" s="6">
        <f t="shared" si="339"/>
        <v>19</v>
      </c>
      <c r="BT222" s="10">
        <v>12</v>
      </c>
      <c r="BU222" s="10">
        <v>7</v>
      </c>
      <c r="BW222" s="6">
        <f t="shared" si="340"/>
        <v>0</v>
      </c>
      <c r="BX222" s="6">
        <v>0</v>
      </c>
      <c r="BY222" s="6">
        <v>0</v>
      </c>
      <c r="CA222" s="6">
        <f t="shared" si="341"/>
        <v>8</v>
      </c>
      <c r="CB222" s="10">
        <v>5</v>
      </c>
      <c r="CC222" s="10">
        <v>3</v>
      </c>
      <c r="CE222" s="6">
        <f t="shared" si="342"/>
        <v>17</v>
      </c>
      <c r="CF222" s="10">
        <v>11</v>
      </c>
      <c r="CG222" s="10">
        <v>6</v>
      </c>
    </row>
    <row r="223" spans="2:85" ht="14.45">
      <c r="B223" s="9" t="s">
        <v>35</v>
      </c>
      <c r="C223" s="21">
        <f t="shared" si="309"/>
        <v>10378</v>
      </c>
      <c r="D223" s="6">
        <v>5007</v>
      </c>
      <c r="E223" s="6">
        <v>5371</v>
      </c>
      <c r="F223" s="24">
        <f t="shared" si="313"/>
        <v>1.5214220601640838E-2</v>
      </c>
      <c r="G223" s="25">
        <f t="shared" si="314"/>
        <v>-1.632026739592829E-2</v>
      </c>
      <c r="H223" s="36"/>
      <c r="I223" s="28">
        <f t="shared" si="315"/>
        <v>637</v>
      </c>
      <c r="J223" s="6">
        <f t="shared" si="316"/>
        <v>297</v>
      </c>
      <c r="K223" s="6">
        <f t="shared" si="317"/>
        <v>340</v>
      </c>
      <c r="L223" s="30">
        <f t="shared" si="318"/>
        <v>1.5044068483436328E-2</v>
      </c>
      <c r="M223" s="31">
        <f t="shared" si="319"/>
        <v>-1.7222165940634179E-2</v>
      </c>
      <c r="N223" s="36"/>
      <c r="O223" s="28">
        <f t="shared" si="320"/>
        <v>138</v>
      </c>
      <c r="P223" s="6">
        <f t="shared" si="321"/>
        <v>68</v>
      </c>
      <c r="Q223" s="6">
        <f t="shared" si="322"/>
        <v>70</v>
      </c>
      <c r="R223" s="30">
        <f t="shared" si="323"/>
        <v>1.853366039792859E-2</v>
      </c>
      <c r="S223" s="31">
        <f t="shared" si="324"/>
        <v>-1.9078768056691196E-2</v>
      </c>
      <c r="T223" s="30"/>
      <c r="U223" s="28">
        <f t="shared" si="325"/>
        <v>50</v>
      </c>
      <c r="V223" s="28">
        <f t="shared" si="311"/>
        <v>27</v>
      </c>
      <c r="W223" s="28">
        <f t="shared" si="312"/>
        <v>23</v>
      </c>
      <c r="X223" s="30">
        <f t="shared" si="326"/>
        <v>2.4064171122994651E-2</v>
      </c>
      <c r="Y223" s="31">
        <f t="shared" si="327"/>
        <v>-2.0499108734402853E-2</v>
      </c>
      <c r="Z223" s="30"/>
      <c r="AA223" s="6">
        <f t="shared" si="328"/>
        <v>26</v>
      </c>
      <c r="AB223" s="6">
        <v>12</v>
      </c>
      <c r="AC223" s="6">
        <v>14</v>
      </c>
      <c r="AD223" s="12"/>
      <c r="AE223" s="37">
        <f t="shared" si="329"/>
        <v>12</v>
      </c>
      <c r="AF223" s="10">
        <v>6</v>
      </c>
      <c r="AG223" s="10">
        <v>6</v>
      </c>
      <c r="AH223" s="12"/>
      <c r="AI223" s="6">
        <f t="shared" si="330"/>
        <v>14</v>
      </c>
      <c r="AJ223" s="10">
        <v>7</v>
      </c>
      <c r="AK223" s="10">
        <v>7</v>
      </c>
      <c r="AM223" s="6">
        <f t="shared" si="331"/>
        <v>400</v>
      </c>
      <c r="AN223" s="6">
        <v>189</v>
      </c>
      <c r="AO223" s="6">
        <v>211</v>
      </c>
      <c r="AQ223" s="6">
        <f t="shared" si="332"/>
        <v>185</v>
      </c>
      <c r="AR223" s="6">
        <v>83</v>
      </c>
      <c r="AS223" s="6">
        <v>102</v>
      </c>
      <c r="AT223" s="6"/>
      <c r="AU223" s="6">
        <f t="shared" si="333"/>
        <v>108</v>
      </c>
      <c r="AV223" s="10">
        <v>53</v>
      </c>
      <c r="AW223" s="10">
        <v>55</v>
      </c>
      <c r="AY223" s="6">
        <f t="shared" si="334"/>
        <v>9</v>
      </c>
      <c r="AZ223" s="6">
        <v>5</v>
      </c>
      <c r="BA223" s="6">
        <v>4</v>
      </c>
      <c r="BC223" s="6">
        <f t="shared" si="335"/>
        <v>4</v>
      </c>
      <c r="BD223" s="10">
        <v>3</v>
      </c>
      <c r="BE223" s="10">
        <v>1</v>
      </c>
      <c r="BG223" s="6">
        <f t="shared" si="336"/>
        <v>40</v>
      </c>
      <c r="BH223" s="6">
        <v>19</v>
      </c>
      <c r="BI223" s="6">
        <v>21</v>
      </c>
      <c r="BK223" s="6">
        <f t="shared" si="337"/>
        <v>1</v>
      </c>
      <c r="BL223" s="10">
        <v>1</v>
      </c>
      <c r="BM223" s="10">
        <v>0</v>
      </c>
      <c r="BO223" s="6">
        <f t="shared" si="338"/>
        <v>7</v>
      </c>
      <c r="BP223" s="10">
        <v>2</v>
      </c>
      <c r="BQ223" s="10">
        <v>5</v>
      </c>
      <c r="BS223" s="6">
        <f t="shared" si="339"/>
        <v>15</v>
      </c>
      <c r="BT223" s="10">
        <v>9</v>
      </c>
      <c r="BU223" s="10">
        <v>6</v>
      </c>
      <c r="BW223" s="6">
        <f t="shared" si="340"/>
        <v>0</v>
      </c>
      <c r="BX223" s="6">
        <v>0</v>
      </c>
      <c r="BY223" s="6">
        <v>0</v>
      </c>
      <c r="CA223" s="6">
        <f t="shared" si="341"/>
        <v>4</v>
      </c>
      <c r="CB223" s="10">
        <v>1</v>
      </c>
      <c r="CC223" s="10">
        <v>3</v>
      </c>
      <c r="CE223" s="6">
        <f t="shared" si="342"/>
        <v>23</v>
      </c>
      <c r="CF223" s="10">
        <v>14</v>
      </c>
      <c r="CG223" s="10">
        <v>9</v>
      </c>
    </row>
    <row r="224" spans="2:85" ht="14.45">
      <c r="B224" s="9" t="s">
        <v>36</v>
      </c>
      <c r="C224" s="21">
        <f t="shared" si="309"/>
        <v>7624</v>
      </c>
      <c r="D224" s="6">
        <v>3608</v>
      </c>
      <c r="E224" s="6">
        <v>4016</v>
      </c>
      <c r="F224" s="24">
        <f t="shared" si="313"/>
        <v>1.0963233059860225E-2</v>
      </c>
      <c r="G224" s="25">
        <f t="shared" si="314"/>
        <v>-1.2202977818292313E-2</v>
      </c>
      <c r="H224" s="36"/>
      <c r="I224" s="28">
        <f t="shared" si="315"/>
        <v>463</v>
      </c>
      <c r="J224" s="6">
        <f t="shared" si="316"/>
        <v>223</v>
      </c>
      <c r="K224" s="6">
        <f t="shared" si="317"/>
        <v>240</v>
      </c>
      <c r="L224" s="30">
        <f t="shared" si="318"/>
        <v>1.1295714719886536E-2</v>
      </c>
      <c r="M224" s="31">
        <f t="shared" si="319"/>
        <v>-1.2156823016918245E-2</v>
      </c>
      <c r="N224" s="36"/>
      <c r="O224" s="28">
        <f t="shared" si="320"/>
        <v>116</v>
      </c>
      <c r="P224" s="6">
        <f t="shared" si="321"/>
        <v>64</v>
      </c>
      <c r="Q224" s="6">
        <f t="shared" si="322"/>
        <v>52</v>
      </c>
      <c r="R224" s="30">
        <f t="shared" si="323"/>
        <v>1.744344508040338E-2</v>
      </c>
      <c r="S224" s="31">
        <f t="shared" si="324"/>
        <v>-1.4172799127827746E-2</v>
      </c>
      <c r="T224" s="30"/>
      <c r="U224" s="28">
        <f t="shared" si="325"/>
        <v>29</v>
      </c>
      <c r="V224" s="28">
        <f t="shared" si="311"/>
        <v>16</v>
      </c>
      <c r="W224" s="28">
        <f t="shared" si="312"/>
        <v>13</v>
      </c>
      <c r="X224" s="30">
        <f t="shared" si="326"/>
        <v>1.4260249554367201E-2</v>
      </c>
      <c r="Y224" s="31">
        <f t="shared" si="327"/>
        <v>-1.1586452762923352E-2</v>
      </c>
      <c r="Z224" s="30"/>
      <c r="AA224" s="6">
        <f t="shared" si="328"/>
        <v>19</v>
      </c>
      <c r="AB224" s="6">
        <v>8</v>
      </c>
      <c r="AC224" s="6">
        <v>11</v>
      </c>
      <c r="AD224" s="12"/>
      <c r="AE224" s="37">
        <f t="shared" si="329"/>
        <v>8</v>
      </c>
      <c r="AF224" s="10">
        <v>4</v>
      </c>
      <c r="AG224" s="10">
        <v>4</v>
      </c>
      <c r="AH224" s="12"/>
      <c r="AI224" s="6">
        <f t="shared" si="330"/>
        <v>11</v>
      </c>
      <c r="AJ224" s="10">
        <v>10</v>
      </c>
      <c r="AK224" s="10">
        <v>1</v>
      </c>
      <c r="AM224" s="6">
        <f t="shared" si="331"/>
        <v>276</v>
      </c>
      <c r="AN224" s="6">
        <v>132</v>
      </c>
      <c r="AO224" s="6">
        <v>144</v>
      </c>
      <c r="AQ224" s="6">
        <f t="shared" si="332"/>
        <v>149</v>
      </c>
      <c r="AR224" s="6">
        <v>69</v>
      </c>
      <c r="AS224" s="6">
        <v>80</v>
      </c>
      <c r="AT224" s="6"/>
      <c r="AU224" s="6">
        <f t="shared" si="333"/>
        <v>83</v>
      </c>
      <c r="AV224" s="10">
        <v>46</v>
      </c>
      <c r="AW224" s="10">
        <v>37</v>
      </c>
      <c r="AY224" s="6">
        <f t="shared" si="334"/>
        <v>7</v>
      </c>
      <c r="AZ224" s="6">
        <v>3</v>
      </c>
      <c r="BA224" s="6">
        <v>4</v>
      </c>
      <c r="BC224" s="6">
        <f t="shared" si="335"/>
        <v>3</v>
      </c>
      <c r="BD224" s="10">
        <v>1</v>
      </c>
      <c r="BE224" s="10">
        <v>2</v>
      </c>
      <c r="BG224" s="6">
        <f t="shared" si="336"/>
        <v>42</v>
      </c>
      <c r="BH224" s="6">
        <v>24</v>
      </c>
      <c r="BI224" s="6">
        <v>18</v>
      </c>
      <c r="BK224" s="6">
        <f t="shared" si="337"/>
        <v>3</v>
      </c>
      <c r="BL224" s="10">
        <v>1</v>
      </c>
      <c r="BM224" s="10">
        <v>2</v>
      </c>
      <c r="BO224" s="6">
        <f t="shared" si="338"/>
        <v>7</v>
      </c>
      <c r="BP224" s="10">
        <v>4</v>
      </c>
      <c r="BQ224" s="10">
        <v>3</v>
      </c>
      <c r="BS224" s="6">
        <f t="shared" si="339"/>
        <v>9</v>
      </c>
      <c r="BT224" s="10">
        <v>5</v>
      </c>
      <c r="BU224" s="10">
        <v>4</v>
      </c>
      <c r="BW224" s="6">
        <f t="shared" si="340"/>
        <v>0</v>
      </c>
      <c r="BX224" s="6">
        <v>0</v>
      </c>
      <c r="BY224" s="6">
        <v>0</v>
      </c>
      <c r="CA224" s="6">
        <f t="shared" si="341"/>
        <v>1</v>
      </c>
      <c r="CB224" s="10">
        <v>1</v>
      </c>
      <c r="CC224" s="10">
        <v>0</v>
      </c>
      <c r="CE224" s="6">
        <f t="shared" si="342"/>
        <v>9</v>
      </c>
      <c r="CF224" s="10">
        <v>5</v>
      </c>
      <c r="CG224" s="10">
        <v>4</v>
      </c>
    </row>
    <row r="225" spans="1:85" ht="14.45">
      <c r="B225" s="9" t="s">
        <v>37</v>
      </c>
      <c r="C225" s="21">
        <f t="shared" si="309"/>
        <v>6275</v>
      </c>
      <c r="D225" s="6">
        <v>2805</v>
      </c>
      <c r="E225" s="6">
        <v>3470</v>
      </c>
      <c r="F225" s="24">
        <f t="shared" si="313"/>
        <v>8.5232452142206018E-3</v>
      </c>
      <c r="G225" s="25">
        <f t="shared" si="314"/>
        <v>-1.0543907626861136E-2</v>
      </c>
      <c r="H225" s="36"/>
      <c r="I225" s="28">
        <f t="shared" si="315"/>
        <v>409</v>
      </c>
      <c r="J225" s="6">
        <f t="shared" si="316"/>
        <v>180</v>
      </c>
      <c r="K225" s="6">
        <f t="shared" si="317"/>
        <v>229</v>
      </c>
      <c r="L225" s="30">
        <f t="shared" si="318"/>
        <v>9.1176172626886848E-3</v>
      </c>
      <c r="M225" s="31">
        <f t="shared" si="319"/>
        <v>-1.1599635295309493E-2</v>
      </c>
      <c r="N225" s="36"/>
      <c r="O225" s="28">
        <f t="shared" si="320"/>
        <v>116</v>
      </c>
      <c r="P225" s="6">
        <f t="shared" si="321"/>
        <v>53</v>
      </c>
      <c r="Q225" s="6">
        <f t="shared" si="322"/>
        <v>63</v>
      </c>
      <c r="R225" s="30">
        <f t="shared" si="323"/>
        <v>1.4445352957209048E-2</v>
      </c>
      <c r="S225" s="31">
        <f t="shared" si="324"/>
        <v>-1.7170891251022075E-2</v>
      </c>
      <c r="T225" s="30"/>
      <c r="U225" s="28">
        <f t="shared" si="325"/>
        <v>29</v>
      </c>
      <c r="V225" s="28">
        <f t="shared" si="311"/>
        <v>12</v>
      </c>
      <c r="W225" s="28">
        <f t="shared" si="312"/>
        <v>17</v>
      </c>
      <c r="X225" s="30">
        <f t="shared" si="326"/>
        <v>1.06951871657754E-2</v>
      </c>
      <c r="Y225" s="31">
        <f t="shared" si="327"/>
        <v>-1.5151515151515152E-2</v>
      </c>
      <c r="Z225" s="30"/>
      <c r="AA225" s="6">
        <f t="shared" si="328"/>
        <v>21</v>
      </c>
      <c r="AB225" s="6">
        <v>12</v>
      </c>
      <c r="AC225" s="6">
        <v>9</v>
      </c>
      <c r="AD225" s="12"/>
      <c r="AE225" s="37">
        <f t="shared" si="329"/>
        <v>4</v>
      </c>
      <c r="AF225" s="10">
        <v>3</v>
      </c>
      <c r="AG225" s="10">
        <v>1</v>
      </c>
      <c r="AH225" s="12"/>
      <c r="AI225" s="6">
        <f t="shared" si="330"/>
        <v>7</v>
      </c>
      <c r="AJ225" s="10">
        <v>3</v>
      </c>
      <c r="AK225" s="10">
        <v>4</v>
      </c>
      <c r="AM225" s="6">
        <f t="shared" si="331"/>
        <v>261</v>
      </c>
      <c r="AN225" s="6">
        <v>107</v>
      </c>
      <c r="AO225" s="6">
        <v>154</v>
      </c>
      <c r="AQ225" s="6">
        <f t="shared" si="332"/>
        <v>116</v>
      </c>
      <c r="AR225" s="6">
        <v>55</v>
      </c>
      <c r="AS225" s="6">
        <v>61</v>
      </c>
      <c r="AT225" s="6"/>
      <c r="AU225" s="6">
        <f t="shared" si="333"/>
        <v>81</v>
      </c>
      <c r="AV225" s="10">
        <v>37</v>
      </c>
      <c r="AW225" s="10">
        <v>44</v>
      </c>
      <c r="AY225" s="6">
        <f t="shared" si="334"/>
        <v>13</v>
      </c>
      <c r="AZ225" s="6">
        <v>4</v>
      </c>
      <c r="BA225" s="6">
        <v>9</v>
      </c>
      <c r="BC225" s="6">
        <f t="shared" si="335"/>
        <v>4</v>
      </c>
      <c r="BD225" s="10">
        <v>3</v>
      </c>
      <c r="BE225" s="10">
        <v>1</v>
      </c>
      <c r="BG225" s="6">
        <f t="shared" si="336"/>
        <v>35</v>
      </c>
      <c r="BH225" s="6">
        <v>16</v>
      </c>
      <c r="BI225" s="6">
        <v>19</v>
      </c>
      <c r="BK225" s="6">
        <f t="shared" si="337"/>
        <v>2</v>
      </c>
      <c r="BL225" s="10">
        <v>0</v>
      </c>
      <c r="BM225" s="10">
        <v>2</v>
      </c>
      <c r="BO225" s="6">
        <f t="shared" si="338"/>
        <v>6</v>
      </c>
      <c r="BP225" s="10">
        <v>3</v>
      </c>
      <c r="BQ225" s="10">
        <v>3</v>
      </c>
      <c r="BS225" s="6">
        <f t="shared" si="339"/>
        <v>9</v>
      </c>
      <c r="BT225" s="10">
        <v>4</v>
      </c>
      <c r="BU225" s="10">
        <v>5</v>
      </c>
      <c r="BW225" s="6">
        <f t="shared" si="340"/>
        <v>0</v>
      </c>
      <c r="BX225" s="6">
        <v>0</v>
      </c>
      <c r="BY225" s="6">
        <v>0</v>
      </c>
      <c r="CA225" s="6">
        <f t="shared" si="341"/>
        <v>1</v>
      </c>
      <c r="CB225" s="10">
        <v>0</v>
      </c>
      <c r="CC225" s="10">
        <v>1</v>
      </c>
      <c r="CE225" s="6">
        <f t="shared" si="342"/>
        <v>11</v>
      </c>
      <c r="CF225" s="10">
        <v>5</v>
      </c>
      <c r="CG225" s="10">
        <v>6</v>
      </c>
    </row>
    <row r="226" spans="1:85" ht="14.45">
      <c r="B226" s="9" t="s">
        <v>38</v>
      </c>
      <c r="C226" s="21">
        <f t="shared" si="309"/>
        <v>3889</v>
      </c>
      <c r="D226" s="6">
        <v>1560</v>
      </c>
      <c r="E226" s="6">
        <v>2329</v>
      </c>
      <c r="F226" s="24">
        <f t="shared" si="313"/>
        <v>4.7402005469462166E-3</v>
      </c>
      <c r="G226" s="25">
        <f t="shared" si="314"/>
        <v>-7.0768763293831659E-3</v>
      </c>
      <c r="H226" s="36"/>
      <c r="I226" s="28">
        <f t="shared" si="315"/>
        <v>250</v>
      </c>
      <c r="J226" s="6">
        <f t="shared" si="316"/>
        <v>101</v>
      </c>
      <c r="K226" s="6">
        <f t="shared" si="317"/>
        <v>149</v>
      </c>
      <c r="L226" s="30">
        <f t="shared" si="318"/>
        <v>5.115996352953095E-3</v>
      </c>
      <c r="M226" s="31">
        <f t="shared" si="319"/>
        <v>-7.5473609563367437E-3</v>
      </c>
      <c r="N226" s="36"/>
      <c r="O226" s="28">
        <f t="shared" si="320"/>
        <v>72</v>
      </c>
      <c r="P226" s="6">
        <f t="shared" si="321"/>
        <v>35</v>
      </c>
      <c r="Q226" s="6">
        <f t="shared" si="322"/>
        <v>37</v>
      </c>
      <c r="R226" s="30">
        <f t="shared" si="323"/>
        <v>9.5393840283455981E-3</v>
      </c>
      <c r="S226" s="31">
        <f t="shared" si="324"/>
        <v>-1.0084491687108205E-2</v>
      </c>
      <c r="T226" s="30"/>
      <c r="U226" s="28">
        <f t="shared" si="325"/>
        <v>19</v>
      </c>
      <c r="V226" s="28">
        <f t="shared" si="311"/>
        <v>12</v>
      </c>
      <c r="W226" s="28">
        <f t="shared" si="312"/>
        <v>7</v>
      </c>
      <c r="X226" s="30">
        <f t="shared" si="326"/>
        <v>1.06951871657754E-2</v>
      </c>
      <c r="Y226" s="31">
        <f t="shared" si="327"/>
        <v>-6.2388591800356507E-3</v>
      </c>
      <c r="Z226" s="30"/>
      <c r="AA226" s="6">
        <f t="shared" si="328"/>
        <v>14</v>
      </c>
      <c r="AB226" s="6">
        <v>7</v>
      </c>
      <c r="AC226" s="6">
        <v>7</v>
      </c>
      <c r="AD226" s="12"/>
      <c r="AE226" s="37">
        <f t="shared" si="329"/>
        <v>4</v>
      </c>
      <c r="AF226" s="10">
        <v>1</v>
      </c>
      <c r="AG226" s="10">
        <v>3</v>
      </c>
      <c r="AH226" s="12"/>
      <c r="AI226" s="6">
        <f t="shared" si="330"/>
        <v>4</v>
      </c>
      <c r="AJ226" s="10">
        <v>3</v>
      </c>
      <c r="AK226" s="10">
        <v>1</v>
      </c>
      <c r="AM226" s="6">
        <f t="shared" si="331"/>
        <v>157</v>
      </c>
      <c r="AN226" s="6">
        <v>59</v>
      </c>
      <c r="AO226" s="6">
        <v>98</v>
      </c>
      <c r="AQ226" s="6">
        <f t="shared" si="332"/>
        <v>71</v>
      </c>
      <c r="AR226" s="6">
        <v>31</v>
      </c>
      <c r="AS226" s="6">
        <v>40</v>
      </c>
      <c r="AT226" s="6"/>
      <c r="AU226" s="6">
        <f t="shared" si="333"/>
        <v>58</v>
      </c>
      <c r="AV226" s="10">
        <v>29</v>
      </c>
      <c r="AW226" s="10">
        <v>29</v>
      </c>
      <c r="AY226" s="6">
        <f t="shared" si="334"/>
        <v>8</v>
      </c>
      <c r="AZ226" s="6">
        <v>4</v>
      </c>
      <c r="BA226" s="6">
        <v>4</v>
      </c>
      <c r="BC226" s="6">
        <f t="shared" si="335"/>
        <v>1</v>
      </c>
      <c r="BD226" s="10">
        <v>0</v>
      </c>
      <c r="BE226" s="10">
        <v>1</v>
      </c>
      <c r="BG226" s="6">
        <f t="shared" si="336"/>
        <v>20</v>
      </c>
      <c r="BH226" s="6">
        <v>11</v>
      </c>
      <c r="BI226" s="6">
        <v>9</v>
      </c>
      <c r="BK226" s="6">
        <f t="shared" si="337"/>
        <v>1</v>
      </c>
      <c r="BL226" s="10">
        <v>1</v>
      </c>
      <c r="BM226" s="10">
        <v>0</v>
      </c>
      <c r="BO226" s="6">
        <f t="shared" si="338"/>
        <v>12</v>
      </c>
      <c r="BP226" s="10">
        <v>6</v>
      </c>
      <c r="BQ226" s="10">
        <v>6</v>
      </c>
      <c r="BS226" s="6">
        <f t="shared" si="339"/>
        <v>2</v>
      </c>
      <c r="BT226" s="10">
        <v>2</v>
      </c>
      <c r="BU226" s="10">
        <v>0</v>
      </c>
      <c r="BW226" s="6">
        <f t="shared" si="340"/>
        <v>0</v>
      </c>
      <c r="BX226" s="6">
        <v>0</v>
      </c>
      <c r="BY226" s="6">
        <v>0</v>
      </c>
      <c r="CA226" s="6">
        <f t="shared" si="341"/>
        <v>2</v>
      </c>
      <c r="CB226" s="10">
        <v>2</v>
      </c>
      <c r="CC226" s="10">
        <v>0</v>
      </c>
      <c r="CE226" s="6">
        <f t="shared" si="342"/>
        <v>2</v>
      </c>
      <c r="CF226" s="10">
        <v>1</v>
      </c>
      <c r="CG226" s="10">
        <v>1</v>
      </c>
    </row>
    <row r="227" spans="1:85" ht="14.45">
      <c r="B227" s="9" t="s">
        <v>39</v>
      </c>
      <c r="C227" s="21">
        <f t="shared" si="309"/>
        <v>1542</v>
      </c>
      <c r="D227" s="6">
        <v>491</v>
      </c>
      <c r="E227" s="6">
        <v>1051</v>
      </c>
      <c r="F227" s="24">
        <f t="shared" si="313"/>
        <v>1.4919477362503799E-3</v>
      </c>
      <c r="G227" s="25">
        <f t="shared" si="314"/>
        <v>-3.1935581890003037E-3</v>
      </c>
      <c r="H227" s="36"/>
      <c r="I227" s="28">
        <f t="shared" si="315"/>
        <v>98</v>
      </c>
      <c r="J227" s="6">
        <f t="shared" si="316"/>
        <v>31</v>
      </c>
      <c r="K227" s="6">
        <f t="shared" si="317"/>
        <v>67</v>
      </c>
      <c r="L227" s="30">
        <f t="shared" si="318"/>
        <v>1.57025630635194E-3</v>
      </c>
      <c r="M227" s="31">
        <f t="shared" si="319"/>
        <v>-3.3937797588896768E-3</v>
      </c>
      <c r="N227" s="36"/>
      <c r="O227" s="28">
        <f t="shared" si="320"/>
        <v>22</v>
      </c>
      <c r="P227" s="6">
        <f t="shared" si="321"/>
        <v>6</v>
      </c>
      <c r="Q227" s="6">
        <f t="shared" si="322"/>
        <v>16</v>
      </c>
      <c r="R227" s="30">
        <f t="shared" si="323"/>
        <v>1.6353229762878169E-3</v>
      </c>
      <c r="S227" s="31">
        <f t="shared" si="324"/>
        <v>-4.3608612701008451E-3</v>
      </c>
      <c r="T227" s="30"/>
      <c r="U227" s="28">
        <f t="shared" si="325"/>
        <v>8</v>
      </c>
      <c r="V227" s="28">
        <f t="shared" si="311"/>
        <v>2</v>
      </c>
      <c r="W227" s="28">
        <f t="shared" si="312"/>
        <v>6</v>
      </c>
      <c r="X227" s="30">
        <f t="shared" si="326"/>
        <v>1.7825311942959001E-3</v>
      </c>
      <c r="Y227" s="31">
        <f t="shared" si="327"/>
        <v>-5.3475935828877002E-3</v>
      </c>
      <c r="Z227" s="30"/>
      <c r="AA227" s="6">
        <f t="shared" si="328"/>
        <v>4</v>
      </c>
      <c r="AB227" s="6">
        <v>2</v>
      </c>
      <c r="AC227" s="6">
        <v>2</v>
      </c>
      <c r="AD227" s="12"/>
      <c r="AE227" s="37">
        <f t="shared" si="329"/>
        <v>0</v>
      </c>
      <c r="AF227" s="10">
        <v>0</v>
      </c>
      <c r="AG227" s="10">
        <v>0</v>
      </c>
      <c r="AH227" s="12"/>
      <c r="AI227" s="6">
        <f t="shared" si="330"/>
        <v>3</v>
      </c>
      <c r="AJ227" s="10">
        <v>1</v>
      </c>
      <c r="AK227" s="10">
        <v>2</v>
      </c>
      <c r="AM227" s="6">
        <f t="shared" si="331"/>
        <v>67</v>
      </c>
      <c r="AN227" s="6">
        <v>18</v>
      </c>
      <c r="AO227" s="6">
        <v>49</v>
      </c>
      <c r="AQ227" s="6">
        <f t="shared" si="332"/>
        <v>24</v>
      </c>
      <c r="AR227" s="6">
        <v>10</v>
      </c>
      <c r="AS227" s="6">
        <v>14</v>
      </c>
      <c r="AT227" s="6"/>
      <c r="AU227" s="6">
        <f t="shared" si="333"/>
        <v>18</v>
      </c>
      <c r="AV227" s="10">
        <v>5</v>
      </c>
      <c r="AW227" s="10">
        <v>13</v>
      </c>
      <c r="AY227" s="6">
        <f t="shared" si="334"/>
        <v>2</v>
      </c>
      <c r="AZ227" s="6">
        <v>1</v>
      </c>
      <c r="BA227" s="6">
        <v>1</v>
      </c>
      <c r="BC227" s="6">
        <f t="shared" si="335"/>
        <v>2</v>
      </c>
      <c r="BD227" s="10">
        <v>0</v>
      </c>
      <c r="BE227" s="10">
        <v>2</v>
      </c>
      <c r="BG227" s="6">
        <f t="shared" si="336"/>
        <v>5</v>
      </c>
      <c r="BH227" s="6">
        <v>2</v>
      </c>
      <c r="BI227" s="6">
        <v>3</v>
      </c>
      <c r="BK227" s="6">
        <f t="shared" si="337"/>
        <v>1</v>
      </c>
      <c r="BL227" s="10">
        <v>1</v>
      </c>
      <c r="BM227" s="10">
        <v>0</v>
      </c>
      <c r="BO227" s="6">
        <f t="shared" si="338"/>
        <v>3</v>
      </c>
      <c r="BP227" s="10">
        <v>1</v>
      </c>
      <c r="BQ227" s="10">
        <v>2</v>
      </c>
      <c r="BS227" s="6">
        <f t="shared" si="339"/>
        <v>1</v>
      </c>
      <c r="BT227" s="10">
        <v>0</v>
      </c>
      <c r="BU227" s="10">
        <v>1</v>
      </c>
      <c r="BW227" s="6">
        <f t="shared" si="340"/>
        <v>0</v>
      </c>
      <c r="BX227" s="6">
        <v>0</v>
      </c>
      <c r="BY227" s="6">
        <v>0</v>
      </c>
      <c r="CA227" s="6">
        <f t="shared" si="341"/>
        <v>0</v>
      </c>
      <c r="CB227" s="10">
        <v>0</v>
      </c>
      <c r="CC227" s="10">
        <v>0</v>
      </c>
      <c r="CE227" s="6">
        <f t="shared" si="342"/>
        <v>3</v>
      </c>
      <c r="CF227" s="10">
        <v>0</v>
      </c>
      <c r="CG227" s="10">
        <v>3</v>
      </c>
    </row>
    <row r="228" spans="1:85" ht="14.45">
      <c r="B228" s="9" t="s">
        <v>40</v>
      </c>
      <c r="C228" s="21">
        <f t="shared" si="309"/>
        <v>314</v>
      </c>
      <c r="D228" s="6">
        <v>94</v>
      </c>
      <c r="E228" s="6">
        <v>220</v>
      </c>
      <c r="F228" s="24">
        <f t="shared" si="313"/>
        <v>2.8562746885445151E-4</v>
      </c>
      <c r="G228" s="25">
        <f t="shared" si="314"/>
        <v>-6.6848982072318448E-4</v>
      </c>
      <c r="H228" s="36"/>
      <c r="I228" s="28">
        <f t="shared" si="315"/>
        <v>18</v>
      </c>
      <c r="J228" s="6">
        <f t="shared" si="316"/>
        <v>11</v>
      </c>
      <c r="K228" s="6">
        <f t="shared" si="317"/>
        <v>7</v>
      </c>
      <c r="L228" s="30">
        <f t="shared" si="318"/>
        <v>5.571877216087529E-4</v>
      </c>
      <c r="M228" s="31">
        <f t="shared" si="319"/>
        <v>-3.5457400466011547E-4</v>
      </c>
      <c r="N228" s="36"/>
      <c r="O228" s="28">
        <f t="shared" si="320"/>
        <v>5</v>
      </c>
      <c r="P228" s="6">
        <f t="shared" si="321"/>
        <v>3</v>
      </c>
      <c r="Q228" s="6">
        <f t="shared" si="322"/>
        <v>2</v>
      </c>
      <c r="R228" s="30">
        <f t="shared" si="323"/>
        <v>8.1766148814390845E-4</v>
      </c>
      <c r="S228" s="31">
        <f t="shared" si="324"/>
        <v>-5.4510765876260563E-4</v>
      </c>
      <c r="T228" s="30"/>
      <c r="U228" s="28">
        <f t="shared" si="325"/>
        <v>1</v>
      </c>
      <c r="V228" s="28">
        <f t="shared" si="311"/>
        <v>0</v>
      </c>
      <c r="W228" s="28">
        <f t="shared" si="312"/>
        <v>1</v>
      </c>
      <c r="X228" s="30">
        <f t="shared" si="326"/>
        <v>0</v>
      </c>
      <c r="Y228" s="31">
        <f t="shared" si="327"/>
        <v>-8.9126559714795004E-4</v>
      </c>
      <c r="Z228" s="30"/>
      <c r="AA228" s="6">
        <f t="shared" si="328"/>
        <v>0</v>
      </c>
      <c r="AB228" s="6">
        <v>0</v>
      </c>
      <c r="AC228" s="6">
        <v>0</v>
      </c>
      <c r="AD228" s="12"/>
      <c r="AE228" s="37">
        <f t="shared" si="329"/>
        <v>0</v>
      </c>
      <c r="AF228" s="10">
        <v>0</v>
      </c>
      <c r="AG228" s="10">
        <v>0</v>
      </c>
      <c r="AH228" s="12"/>
      <c r="AI228" s="6">
        <f t="shared" si="330"/>
        <v>1</v>
      </c>
      <c r="AJ228" s="10">
        <v>1</v>
      </c>
      <c r="AK228" s="10">
        <v>0</v>
      </c>
      <c r="AM228" s="6">
        <f t="shared" si="331"/>
        <v>12</v>
      </c>
      <c r="AN228" s="6">
        <v>8</v>
      </c>
      <c r="AO228" s="6">
        <v>4</v>
      </c>
      <c r="AQ228" s="6">
        <f t="shared" si="332"/>
        <v>5</v>
      </c>
      <c r="AR228" s="6">
        <v>2</v>
      </c>
      <c r="AS228" s="6">
        <v>3</v>
      </c>
      <c r="AT228" s="6"/>
      <c r="AU228" s="6">
        <f t="shared" si="333"/>
        <v>0</v>
      </c>
      <c r="AV228" s="10">
        <v>0</v>
      </c>
      <c r="AW228" s="10">
        <v>0</v>
      </c>
      <c r="AY228" s="6">
        <f t="shared" si="334"/>
        <v>0</v>
      </c>
      <c r="AZ228" s="6">
        <v>0</v>
      </c>
      <c r="BA228" s="6">
        <v>0</v>
      </c>
      <c r="BC228" s="6">
        <f t="shared" si="335"/>
        <v>0</v>
      </c>
      <c r="BD228" s="10">
        <v>0</v>
      </c>
      <c r="BE228" s="10">
        <v>0</v>
      </c>
      <c r="BG228" s="6">
        <f t="shared" si="336"/>
        <v>5</v>
      </c>
      <c r="BH228" s="6">
        <v>3</v>
      </c>
      <c r="BI228" s="6">
        <v>2</v>
      </c>
      <c r="BK228" s="6">
        <f t="shared" si="337"/>
        <v>0</v>
      </c>
      <c r="BL228" s="10">
        <v>0</v>
      </c>
      <c r="BM228" s="10">
        <v>0</v>
      </c>
      <c r="BO228" s="6">
        <f t="shared" si="338"/>
        <v>0</v>
      </c>
      <c r="BP228" s="10">
        <v>0</v>
      </c>
      <c r="BQ228" s="10">
        <v>0</v>
      </c>
      <c r="BS228" s="6">
        <f t="shared" si="339"/>
        <v>0</v>
      </c>
      <c r="BT228" s="10">
        <v>0</v>
      </c>
      <c r="BU228" s="10">
        <v>0</v>
      </c>
      <c r="BW228" s="6">
        <f t="shared" si="340"/>
        <v>0</v>
      </c>
      <c r="BX228" s="6">
        <v>0</v>
      </c>
      <c r="BY228" s="6">
        <v>0</v>
      </c>
      <c r="CA228" s="6">
        <f t="shared" si="341"/>
        <v>0</v>
      </c>
      <c r="CB228" s="10">
        <v>0</v>
      </c>
      <c r="CC228" s="10">
        <v>0</v>
      </c>
      <c r="CE228" s="6">
        <f t="shared" si="342"/>
        <v>1</v>
      </c>
      <c r="CF228" s="10">
        <v>0</v>
      </c>
      <c r="CG228" s="10">
        <v>1</v>
      </c>
    </row>
    <row r="229" spans="1:85" ht="14.45">
      <c r="B229" s="1" t="s">
        <v>41</v>
      </c>
      <c r="C229" s="22">
        <f t="shared" si="309"/>
        <v>32</v>
      </c>
      <c r="D229" s="6">
        <v>6</v>
      </c>
      <c r="E229" s="23">
        <v>26</v>
      </c>
      <c r="F229" s="24">
        <f t="shared" si="313"/>
        <v>1.8231540565177756E-5</v>
      </c>
      <c r="G229" s="25">
        <f t="shared" si="314"/>
        <v>-7.9003342449103622E-5</v>
      </c>
      <c r="H229" s="36"/>
      <c r="I229" s="28">
        <f t="shared" si="315"/>
        <v>1</v>
      </c>
      <c r="J229" s="6">
        <f t="shared" si="316"/>
        <v>0</v>
      </c>
      <c r="K229" s="6">
        <f t="shared" si="317"/>
        <v>1</v>
      </c>
      <c r="L229" s="30">
        <f t="shared" si="318"/>
        <v>0</v>
      </c>
      <c r="M229" s="31">
        <f t="shared" si="319"/>
        <v>-5.0653429237159357E-5</v>
      </c>
      <c r="N229" s="36"/>
      <c r="O229" s="29">
        <f t="shared" si="320"/>
        <v>0</v>
      </c>
      <c r="P229" s="23">
        <f t="shared" si="321"/>
        <v>0</v>
      </c>
      <c r="Q229" s="23">
        <f t="shared" si="322"/>
        <v>0</v>
      </c>
      <c r="R229" s="32">
        <f t="shared" si="323"/>
        <v>0</v>
      </c>
      <c r="S229" s="33">
        <f t="shared" si="324"/>
        <v>0</v>
      </c>
      <c r="T229" s="30"/>
      <c r="U229" s="28">
        <f t="shared" si="325"/>
        <v>0</v>
      </c>
      <c r="V229" s="28">
        <f t="shared" si="311"/>
        <v>0</v>
      </c>
      <c r="W229" s="28">
        <f t="shared" si="312"/>
        <v>0</v>
      </c>
      <c r="X229" s="30">
        <f>V229/$U$230</f>
        <v>0</v>
      </c>
      <c r="Y229" s="31">
        <f>W229/$U$230*-1</f>
        <v>0</v>
      </c>
      <c r="Z229" s="30"/>
      <c r="AA229" s="6">
        <f t="shared" si="328"/>
        <v>0</v>
      </c>
      <c r="AB229" s="6">
        <v>0</v>
      </c>
      <c r="AC229" s="6">
        <v>0</v>
      </c>
      <c r="AD229" s="12"/>
      <c r="AE229" s="37">
        <f t="shared" si="329"/>
        <v>0</v>
      </c>
      <c r="AF229" s="10">
        <v>0</v>
      </c>
      <c r="AG229" s="10">
        <v>0</v>
      </c>
      <c r="AH229" s="12"/>
      <c r="AI229" s="6">
        <f t="shared" si="330"/>
        <v>0</v>
      </c>
      <c r="AJ229" s="10">
        <v>0</v>
      </c>
      <c r="AK229" s="10">
        <v>0</v>
      </c>
      <c r="AM229" s="6">
        <f t="shared" si="331"/>
        <v>1</v>
      </c>
      <c r="AN229" s="6">
        <v>0</v>
      </c>
      <c r="AO229" s="6">
        <v>1</v>
      </c>
      <c r="AQ229" s="6">
        <f t="shared" si="332"/>
        <v>0</v>
      </c>
      <c r="AR229" s="6">
        <v>0</v>
      </c>
      <c r="AS229" s="6">
        <v>0</v>
      </c>
      <c r="AT229" s="6"/>
      <c r="AU229" s="6">
        <f t="shared" si="333"/>
        <v>0</v>
      </c>
      <c r="AV229" s="10">
        <v>0</v>
      </c>
      <c r="AW229" s="10">
        <v>0</v>
      </c>
      <c r="AY229" s="6">
        <f t="shared" si="334"/>
        <v>0</v>
      </c>
      <c r="AZ229" s="6">
        <v>0</v>
      </c>
      <c r="BA229" s="6">
        <v>0</v>
      </c>
      <c r="BC229" s="6">
        <f t="shared" si="335"/>
        <v>0</v>
      </c>
      <c r="BD229" s="10">
        <v>0</v>
      </c>
      <c r="BE229" s="10">
        <v>0</v>
      </c>
      <c r="BG229" s="6">
        <f t="shared" si="336"/>
        <v>0</v>
      </c>
      <c r="BH229" s="6">
        <v>0</v>
      </c>
      <c r="BI229" s="6">
        <v>0</v>
      </c>
      <c r="BK229" s="6">
        <f t="shared" si="337"/>
        <v>0</v>
      </c>
      <c r="BL229" s="10">
        <v>0</v>
      </c>
      <c r="BM229" s="10">
        <v>0</v>
      </c>
      <c r="BO229" s="6">
        <f t="shared" si="338"/>
        <v>0</v>
      </c>
      <c r="BP229" s="10">
        <v>0</v>
      </c>
      <c r="BQ229" s="10">
        <v>0</v>
      </c>
      <c r="BS229" s="6">
        <f t="shared" si="339"/>
        <v>0</v>
      </c>
      <c r="BT229" s="10">
        <v>0</v>
      </c>
      <c r="BU229" s="10">
        <v>0</v>
      </c>
      <c r="BW229" s="6">
        <f t="shared" si="340"/>
        <v>0</v>
      </c>
      <c r="BX229" s="6">
        <v>0</v>
      </c>
      <c r="BY229" s="6">
        <v>0</v>
      </c>
      <c r="CA229" s="6">
        <f t="shared" si="341"/>
        <v>0</v>
      </c>
      <c r="CB229" s="10">
        <v>0</v>
      </c>
      <c r="CC229" s="10">
        <v>0</v>
      </c>
      <c r="CE229" s="6">
        <f t="shared" si="342"/>
        <v>0</v>
      </c>
      <c r="CF229" s="10">
        <v>0</v>
      </c>
      <c r="CG229" s="10">
        <v>0</v>
      </c>
    </row>
    <row r="230" spans="1:85" ht="15" thickBot="1">
      <c r="B230" s="1"/>
      <c r="C230" s="26">
        <f>SUM(C209:C229)</f>
        <v>329100</v>
      </c>
      <c r="D230" s="26">
        <f t="shared" ref="D230" si="343">SUM(D209:D229)</f>
        <v>165186</v>
      </c>
      <c r="E230" s="42">
        <f t="shared" ref="E230" si="344">SUM(E209:E229)</f>
        <v>163914</v>
      </c>
      <c r="F230" s="6"/>
      <c r="G230" s="6"/>
      <c r="H230" s="6"/>
      <c r="I230" s="26">
        <f>SUM(I209:I229)</f>
        <v>19742</v>
      </c>
      <c r="J230" s="26">
        <f t="shared" ref="J230" si="345">SUM(J209:J229)</f>
        <v>9826</v>
      </c>
      <c r="K230" s="26">
        <f t="shared" ref="K230" si="346">SUM(K209:K229)</f>
        <v>9916</v>
      </c>
      <c r="L230" s="10"/>
      <c r="M230" s="10"/>
      <c r="N230" s="6"/>
      <c r="O230" s="39">
        <f>SUM(O209:O229)</f>
        <v>3669</v>
      </c>
      <c r="P230" s="39">
        <f t="shared" ref="P230" si="347">SUM(P209:P229)</f>
        <v>1844</v>
      </c>
      <c r="Q230" s="39">
        <f t="shared" ref="Q230" si="348">SUM(Q209:Q229)</f>
        <v>1825</v>
      </c>
      <c r="R230" s="6"/>
      <c r="S230" s="1"/>
      <c r="T230" s="1"/>
      <c r="U230" s="38">
        <f>SUM(U209:U229)</f>
        <v>1122</v>
      </c>
      <c r="V230" s="38">
        <f t="shared" ref="V230" si="349">SUM(V209:V229)</f>
        <v>600</v>
      </c>
      <c r="W230" s="38">
        <f t="shared" ref="W230" si="350">SUM(W209:W229)</f>
        <v>522</v>
      </c>
      <c r="X230" s="1"/>
      <c r="Y230" s="1"/>
      <c r="Z230" s="1"/>
      <c r="AA230" s="6"/>
      <c r="AB230" s="10"/>
      <c r="AC230" s="1"/>
      <c r="AD230" s="12"/>
      <c r="AG230" s="1"/>
      <c r="AH230" s="12"/>
      <c r="AI230" s="12"/>
      <c r="AJ230" s="12"/>
      <c r="AR230" s="9"/>
      <c r="AS230" s="10"/>
      <c r="AT230" s="10"/>
      <c r="AZ230" s="10"/>
    </row>
    <row r="231" spans="1:85" ht="14.45" thickTop="1"/>
    <row r="232" spans="1:85" ht="14.45">
      <c r="A232" s="7">
        <v>2014</v>
      </c>
      <c r="B232" s="8"/>
      <c r="C232" s="66" t="s">
        <v>17</v>
      </c>
      <c r="D232" s="67"/>
      <c r="E232" s="67"/>
      <c r="F232" s="67"/>
      <c r="G232" s="68"/>
      <c r="H232" s="34"/>
      <c r="I232" s="69" t="s">
        <v>60</v>
      </c>
      <c r="J232" s="70"/>
      <c r="K232" s="70"/>
      <c r="L232" s="70"/>
      <c r="M232" s="71"/>
      <c r="N232" s="34"/>
      <c r="O232" s="69" t="s">
        <v>49</v>
      </c>
      <c r="P232" s="70"/>
      <c r="Q232" s="70"/>
      <c r="R232" s="70"/>
      <c r="S232" s="71"/>
      <c r="T232" s="18"/>
      <c r="U232" s="69" t="s">
        <v>61</v>
      </c>
      <c r="V232" s="70"/>
      <c r="W232" s="70"/>
      <c r="X232" s="70"/>
      <c r="Y232" s="71"/>
      <c r="Z232" s="18"/>
      <c r="AA232" s="1" t="s">
        <v>44</v>
      </c>
      <c r="AE232" s="64" t="s">
        <v>45</v>
      </c>
      <c r="AF232" s="64"/>
      <c r="AG232" s="64"/>
      <c r="AI232" s="64" t="s">
        <v>46</v>
      </c>
      <c r="AJ232" s="64"/>
      <c r="AK232" s="64"/>
      <c r="AM232" s="65" t="s">
        <v>47</v>
      </c>
      <c r="AN232" s="65"/>
      <c r="AO232" s="65"/>
      <c r="AQ232" s="65" t="s">
        <v>48</v>
      </c>
      <c r="AR232" s="65"/>
      <c r="AS232" s="65"/>
      <c r="AT232" s="18"/>
      <c r="AU232" s="64" t="s">
        <v>50</v>
      </c>
      <c r="AV232" s="64"/>
      <c r="AW232" s="64"/>
      <c r="AY232" s="64" t="s">
        <v>51</v>
      </c>
      <c r="AZ232" s="64"/>
      <c r="BA232" s="64"/>
      <c r="BC232" s="65" t="s">
        <v>52</v>
      </c>
      <c r="BD232" s="65"/>
      <c r="BE232" s="65"/>
      <c r="BG232" s="65" t="s">
        <v>53</v>
      </c>
      <c r="BH232" s="65"/>
      <c r="BI232" s="65"/>
      <c r="BK232" s="65" t="s">
        <v>54</v>
      </c>
      <c r="BL232" s="65"/>
      <c r="BM232" s="65"/>
      <c r="BO232" s="65" t="s">
        <v>55</v>
      </c>
      <c r="BP232" s="65"/>
      <c r="BQ232" s="65"/>
      <c r="BS232" s="65" t="s">
        <v>56</v>
      </c>
      <c r="BT232" s="65"/>
      <c r="BU232" s="65"/>
      <c r="BW232" s="65" t="s">
        <v>57</v>
      </c>
      <c r="BX232" s="65"/>
      <c r="BY232" s="65"/>
      <c r="CA232" s="65" t="s">
        <v>58</v>
      </c>
      <c r="CB232" s="65"/>
      <c r="CC232" s="65"/>
      <c r="CE232" s="65" t="s">
        <v>59</v>
      </c>
      <c r="CF232" s="65"/>
      <c r="CG232" s="65"/>
    </row>
    <row r="233" spans="1:85" ht="14.45">
      <c r="B233" s="8"/>
      <c r="C233" s="40" t="s">
        <v>62</v>
      </c>
      <c r="D233" s="17" t="s">
        <v>18</v>
      </c>
      <c r="E233" s="17" t="s">
        <v>19</v>
      </c>
      <c r="F233" s="17" t="s">
        <v>63</v>
      </c>
      <c r="G233" s="41" t="s">
        <v>64</v>
      </c>
      <c r="H233" s="35"/>
      <c r="I233" s="40" t="s">
        <v>62</v>
      </c>
      <c r="J233" s="17" t="s">
        <v>18</v>
      </c>
      <c r="K233" s="17" t="s">
        <v>19</v>
      </c>
      <c r="L233" s="17" t="s">
        <v>63</v>
      </c>
      <c r="M233" s="41" t="s">
        <v>64</v>
      </c>
      <c r="N233" s="35"/>
      <c r="O233" s="40" t="s">
        <v>62</v>
      </c>
      <c r="P233" s="17" t="s">
        <v>18</v>
      </c>
      <c r="Q233" s="17" t="s">
        <v>19</v>
      </c>
      <c r="R233" s="17" t="s">
        <v>63</v>
      </c>
      <c r="S233" s="41" t="s">
        <v>64</v>
      </c>
      <c r="T233" s="35"/>
      <c r="U233" s="40" t="s">
        <v>62</v>
      </c>
      <c r="V233" s="17" t="s">
        <v>18</v>
      </c>
      <c r="W233" s="17" t="s">
        <v>19</v>
      </c>
      <c r="X233" s="17" t="s">
        <v>63</v>
      </c>
      <c r="Y233" s="41" t="s">
        <v>64</v>
      </c>
      <c r="Z233" s="35"/>
      <c r="AA233" s="35" t="s">
        <v>62</v>
      </c>
      <c r="AB233" s="1" t="s">
        <v>18</v>
      </c>
      <c r="AC233" s="1" t="s">
        <v>19</v>
      </c>
      <c r="AD233" s="9"/>
      <c r="AE233" s="35" t="s">
        <v>62</v>
      </c>
      <c r="AF233" s="9" t="s">
        <v>18</v>
      </c>
      <c r="AG233" s="9" t="s">
        <v>19</v>
      </c>
      <c r="AH233" s="9"/>
      <c r="AI233" s="9" t="s">
        <v>62</v>
      </c>
      <c r="AJ233" s="9" t="s">
        <v>18</v>
      </c>
      <c r="AK233" s="9" t="s">
        <v>19</v>
      </c>
      <c r="AM233" s="9" t="s">
        <v>62</v>
      </c>
      <c r="AN233" s="1" t="s">
        <v>18</v>
      </c>
      <c r="AO233" s="1" t="s">
        <v>19</v>
      </c>
      <c r="AQ233" s="1" t="s">
        <v>62</v>
      </c>
      <c r="AR233" s="1" t="s">
        <v>18</v>
      </c>
      <c r="AS233" s="1" t="s">
        <v>19</v>
      </c>
      <c r="AT233" s="1"/>
      <c r="AU233" s="1" t="s">
        <v>62</v>
      </c>
      <c r="AV233" s="9" t="s">
        <v>18</v>
      </c>
      <c r="AW233" s="9" t="s">
        <v>19</v>
      </c>
      <c r="AY233" s="9" t="s">
        <v>62</v>
      </c>
      <c r="AZ233" s="9" t="s">
        <v>18</v>
      </c>
      <c r="BA233" s="9" t="s">
        <v>19</v>
      </c>
      <c r="BC233" s="9" t="s">
        <v>62</v>
      </c>
      <c r="BD233" s="9" t="s">
        <v>18</v>
      </c>
      <c r="BE233" s="9" t="s">
        <v>19</v>
      </c>
      <c r="BG233" s="9" t="s">
        <v>62</v>
      </c>
      <c r="BH233" s="9" t="s">
        <v>18</v>
      </c>
      <c r="BI233" s="9" t="s">
        <v>19</v>
      </c>
      <c r="BK233" s="9" t="s">
        <v>62</v>
      </c>
      <c r="BL233" s="9" t="s">
        <v>18</v>
      </c>
      <c r="BM233" s="9" t="s">
        <v>19</v>
      </c>
      <c r="BO233" s="9" t="s">
        <v>62</v>
      </c>
      <c r="BP233" s="9" t="s">
        <v>18</v>
      </c>
      <c r="BQ233" s="9" t="s">
        <v>19</v>
      </c>
      <c r="BS233" s="9" t="s">
        <v>62</v>
      </c>
      <c r="BT233" s="9" t="s">
        <v>18</v>
      </c>
      <c r="BU233" s="9" t="s">
        <v>19</v>
      </c>
      <c r="BW233" s="9" t="s">
        <v>62</v>
      </c>
      <c r="BX233" s="9" t="s">
        <v>18</v>
      </c>
      <c r="BY233" s="9" t="s">
        <v>19</v>
      </c>
      <c r="CA233" s="9" t="s">
        <v>62</v>
      </c>
      <c r="CB233" s="9" t="s">
        <v>18</v>
      </c>
      <c r="CC233" s="9" t="s">
        <v>19</v>
      </c>
      <c r="CE233" s="9" t="s">
        <v>62</v>
      </c>
      <c r="CF233" s="9" t="s">
        <v>18</v>
      </c>
      <c r="CG233" s="9" t="s">
        <v>19</v>
      </c>
    </row>
    <row r="234" spans="1:85" ht="14.45">
      <c r="B234" s="9" t="s">
        <v>21</v>
      </c>
      <c r="C234" s="21">
        <f t="shared" ref="C234:C254" si="351">SUM(D234:E234)</f>
        <v>23153</v>
      </c>
      <c r="D234" s="10">
        <v>11793</v>
      </c>
      <c r="E234" s="10">
        <v>11360</v>
      </c>
      <c r="F234" s="47">
        <f>D234/$C$255</f>
        <v>3.6211391250679369E-2</v>
      </c>
      <c r="G234" s="25">
        <f>E234/$C$255*-1</f>
        <v>-3.48818285938877E-2</v>
      </c>
      <c r="H234" s="36"/>
      <c r="I234" s="28">
        <f>AA234+AE234+AI234+AM234+AQ234</f>
        <v>1411</v>
      </c>
      <c r="J234" s="6">
        <f>AB234+AF234+AJ234+AN234+AR234</f>
        <v>746</v>
      </c>
      <c r="K234" s="6">
        <f>AC234+AG234+AK234+AO234+AS234</f>
        <v>665</v>
      </c>
      <c r="L234" s="30">
        <f>J234/$I$255</f>
        <v>3.8034057306005911E-2</v>
      </c>
      <c r="M234" s="31">
        <f>K234/$I$255*-1</f>
        <v>-3.3904354032833692E-2</v>
      </c>
      <c r="N234" s="36"/>
      <c r="O234" s="28">
        <f>AU234+BG234+BC234+AY234-BK234-BO234-BS234-BW234</f>
        <v>184</v>
      </c>
      <c r="P234" s="6">
        <f t="shared" ref="P234:Q234" si="352">AV234+BH234+BD234+AZ234-BL234-BP234-BT234-BX234</f>
        <v>84</v>
      </c>
      <c r="Q234" s="6">
        <f t="shared" si="352"/>
        <v>100</v>
      </c>
      <c r="R234" s="30">
        <f>P234/$O$255</f>
        <v>2.2969647251845776E-2</v>
      </c>
      <c r="S234" s="31">
        <f>Q234/$O$255*-1</f>
        <v>-2.7344818156959255E-2</v>
      </c>
      <c r="T234" s="30"/>
      <c r="U234" s="28">
        <f>BK234+BO234+BS234+BW234+CA234+CE234</f>
        <v>64</v>
      </c>
      <c r="V234" s="28">
        <f t="shared" ref="V234:V254" si="353">BL234+BP234+BT234+BX234+CB234+CF234</f>
        <v>23</v>
      </c>
      <c r="W234" s="28">
        <f t="shared" ref="W234:W254" si="354">BM234+BQ234+BU234+BY234+CC234+CG234</f>
        <v>41</v>
      </c>
      <c r="X234" s="30">
        <f>V234/$U$255</f>
        <v>2.0372010628875111E-2</v>
      </c>
      <c r="Y234" s="31">
        <f>W234/$U$255*-1</f>
        <v>-3.6315323294951282E-2</v>
      </c>
      <c r="Z234" s="30"/>
      <c r="AA234" s="6">
        <f>SUM(AB234:AC234)</f>
        <v>58</v>
      </c>
      <c r="AB234" s="6">
        <v>33</v>
      </c>
      <c r="AC234" s="6">
        <v>25</v>
      </c>
      <c r="AD234" s="9"/>
      <c r="AE234" s="37">
        <f>SUM(AF234:AG234)</f>
        <v>29</v>
      </c>
      <c r="AF234" s="10">
        <v>13</v>
      </c>
      <c r="AG234" s="10">
        <v>16</v>
      </c>
      <c r="AH234" s="9"/>
      <c r="AI234" s="6">
        <f>SUM(AJ234:AK234)</f>
        <v>25</v>
      </c>
      <c r="AJ234" s="10">
        <v>14</v>
      </c>
      <c r="AK234" s="10">
        <v>11</v>
      </c>
      <c r="AM234" s="6">
        <f>SUM(AN234:AO234)</f>
        <v>694</v>
      </c>
      <c r="AN234" s="6">
        <v>367</v>
      </c>
      <c r="AO234" s="6">
        <v>327</v>
      </c>
      <c r="AQ234" s="6">
        <f>SUM(AR234:AS234)</f>
        <v>605</v>
      </c>
      <c r="AR234" s="6">
        <v>319</v>
      </c>
      <c r="AS234" s="6">
        <v>286</v>
      </c>
      <c r="AT234" s="6"/>
      <c r="AU234" s="6">
        <f>SUM(AV234:AW234)</f>
        <v>140</v>
      </c>
      <c r="AV234" s="10">
        <v>59</v>
      </c>
      <c r="AW234" s="10">
        <v>81</v>
      </c>
      <c r="AY234" s="6">
        <f>SUM(AZ234:BA234)</f>
        <v>15</v>
      </c>
      <c r="AZ234" s="6">
        <v>11</v>
      </c>
      <c r="BA234" s="6">
        <v>4</v>
      </c>
      <c r="BC234" s="6">
        <f>SUM(BD234:BE234)</f>
        <v>0</v>
      </c>
      <c r="BD234" s="10">
        <v>0</v>
      </c>
      <c r="BE234" s="10">
        <v>0</v>
      </c>
      <c r="BG234" s="6">
        <f>SUM(BH234:BI234)</f>
        <v>42</v>
      </c>
      <c r="BH234" s="6">
        <v>20</v>
      </c>
      <c r="BI234" s="6">
        <v>22</v>
      </c>
      <c r="BK234" s="6">
        <f>SUM(BL234:BM234)</f>
        <v>5</v>
      </c>
      <c r="BL234" s="10">
        <v>1</v>
      </c>
      <c r="BM234" s="10">
        <v>4</v>
      </c>
      <c r="BO234" s="6">
        <f>SUM(BP234:BQ234)</f>
        <v>5</v>
      </c>
      <c r="BP234" s="10">
        <v>2</v>
      </c>
      <c r="BQ234" s="10">
        <v>3</v>
      </c>
      <c r="BS234" s="6">
        <f>SUM(BT234:BU234)</f>
        <v>3</v>
      </c>
      <c r="BT234" s="10">
        <v>3</v>
      </c>
      <c r="BU234" s="10">
        <v>0</v>
      </c>
      <c r="BW234" s="6">
        <f>SUM(BX234:BY234)</f>
        <v>0</v>
      </c>
      <c r="BX234" s="6">
        <v>0</v>
      </c>
      <c r="BY234" s="6">
        <v>0</v>
      </c>
      <c r="CA234" s="6">
        <f>SUM(CB234:CC234)</f>
        <v>8</v>
      </c>
      <c r="CB234" s="10">
        <v>3</v>
      </c>
      <c r="CC234" s="10">
        <v>5</v>
      </c>
      <c r="CE234" s="6">
        <f>SUM(CF234:CG234)</f>
        <v>43</v>
      </c>
      <c r="CF234" s="10">
        <v>14</v>
      </c>
      <c r="CG234" s="10">
        <v>29</v>
      </c>
    </row>
    <row r="235" spans="1:85" ht="14.45">
      <c r="B235" s="9" t="s">
        <v>22</v>
      </c>
      <c r="C235" s="21">
        <f t="shared" si="351"/>
        <v>22480</v>
      </c>
      <c r="D235" s="10">
        <v>11557</v>
      </c>
      <c r="E235" s="10">
        <v>10923</v>
      </c>
      <c r="F235" s="47">
        <f t="shared" ref="F235:F254" si="355">D235/$C$255</f>
        <v>3.5486733543975364E-2</v>
      </c>
      <c r="G235" s="25">
        <f t="shared" ref="G235:G254" si="356">E235/$C$255*-1</f>
        <v>-3.3539983603084092E-2</v>
      </c>
      <c r="H235" s="36"/>
      <c r="I235" s="28">
        <f t="shared" ref="I235:I254" si="357">AA235+AE235+AI235+AM235+AQ235</f>
        <v>1420</v>
      </c>
      <c r="J235" s="6">
        <f t="shared" ref="J235:J254" si="358">AB235+AF235+AJ235+AN235+AR235</f>
        <v>738</v>
      </c>
      <c r="K235" s="6">
        <f t="shared" ref="K235:K254" si="359">AC235+AG235+AK235+AO235+AS235</f>
        <v>682</v>
      </c>
      <c r="L235" s="30">
        <f t="shared" ref="L235:L254" si="360">J235/$I$255</f>
        <v>3.7626185377791374E-2</v>
      </c>
      <c r="M235" s="31">
        <f t="shared" ref="M235:M254" si="361">K235/$I$255*-1</f>
        <v>-3.4771081880289587E-2</v>
      </c>
      <c r="N235" s="36"/>
      <c r="O235" s="28">
        <f t="shared" ref="O235:O254" si="362">AU235+BG235+BC235+AY235-BK235-BO235-BS235-BW235</f>
        <v>210</v>
      </c>
      <c r="P235" s="6">
        <f t="shared" ref="P235:P254" si="363">AV235+BH235+BD235+AZ235-BL235-BP235-BT235-BX235</f>
        <v>103</v>
      </c>
      <c r="Q235" s="6">
        <f t="shared" ref="Q235:Q254" si="364">AW235+BI235+BE235+BA235-BM235-BQ235-BU235-BY235</f>
        <v>107</v>
      </c>
      <c r="R235" s="30">
        <f t="shared" ref="R235:R254" si="365">P235/$O$255</f>
        <v>2.8165162701668033E-2</v>
      </c>
      <c r="S235" s="31">
        <f t="shared" ref="S235:S254" si="366">Q235/$O$255*-1</f>
        <v>-2.9258955427946404E-2</v>
      </c>
      <c r="T235" s="30"/>
      <c r="U235" s="28">
        <f t="shared" ref="U235:U254" si="367">BK235+BO235+BS235+BW235+CA235+CE235</f>
        <v>57</v>
      </c>
      <c r="V235" s="28">
        <f t="shared" si="353"/>
        <v>26</v>
      </c>
      <c r="W235" s="28">
        <f t="shared" si="354"/>
        <v>31</v>
      </c>
      <c r="X235" s="30">
        <f t="shared" ref="X235:X254" si="368">V235/$U$255</f>
        <v>2.3029229406554472E-2</v>
      </c>
      <c r="Y235" s="31">
        <f t="shared" ref="Y235:Y254" si="369">W235/$U$255*-1</f>
        <v>-2.7457927369353409E-2</v>
      </c>
      <c r="Z235" s="30"/>
      <c r="AA235" s="6">
        <f t="shared" ref="AA235:AA254" si="370">SUM(AB235:AC235)</f>
        <v>80</v>
      </c>
      <c r="AB235" s="6">
        <v>39</v>
      </c>
      <c r="AC235" s="6">
        <v>41</v>
      </c>
      <c r="AD235" s="12"/>
      <c r="AE235" s="37">
        <f t="shared" ref="AE235:AE254" si="371">SUM(AF235:AG235)</f>
        <v>24</v>
      </c>
      <c r="AF235" s="10">
        <v>12</v>
      </c>
      <c r="AG235" s="10">
        <v>12</v>
      </c>
      <c r="AH235" s="12"/>
      <c r="AI235" s="6">
        <f t="shared" ref="AI235:AI254" si="372">SUM(AJ235:AK235)</f>
        <v>22</v>
      </c>
      <c r="AJ235" s="10">
        <v>12</v>
      </c>
      <c r="AK235" s="10">
        <v>10</v>
      </c>
      <c r="AM235" s="6">
        <f t="shared" ref="AM235:AM254" si="373">SUM(AN235:AO235)</f>
        <v>730</v>
      </c>
      <c r="AN235" s="6">
        <v>382</v>
      </c>
      <c r="AO235" s="6">
        <v>348</v>
      </c>
      <c r="AQ235" s="6">
        <f t="shared" ref="AQ235:AQ254" si="374">SUM(AR235:AS235)</f>
        <v>564</v>
      </c>
      <c r="AR235" s="6">
        <v>293</v>
      </c>
      <c r="AS235" s="6">
        <v>271</v>
      </c>
      <c r="AT235" s="6"/>
      <c r="AU235" s="6">
        <f t="shared" ref="AU235:AU254" si="375">SUM(AV235:AW235)</f>
        <v>167</v>
      </c>
      <c r="AV235" s="10">
        <v>77</v>
      </c>
      <c r="AW235" s="10">
        <v>90</v>
      </c>
      <c r="AY235" s="6">
        <f t="shared" ref="AY235:AY254" si="376">SUM(AZ235:BA235)</f>
        <v>11</v>
      </c>
      <c r="AZ235" s="6">
        <v>5</v>
      </c>
      <c r="BA235" s="6">
        <v>6</v>
      </c>
      <c r="BC235" s="6">
        <f t="shared" ref="BC235:BC254" si="377">SUM(BD235:BE235)</f>
        <v>0</v>
      </c>
      <c r="BD235" s="10">
        <v>0</v>
      </c>
      <c r="BE235" s="10">
        <v>0</v>
      </c>
      <c r="BG235" s="6">
        <f t="shared" ref="BG235:BG254" si="378">SUM(BH235:BI235)</f>
        <v>52</v>
      </c>
      <c r="BH235" s="6">
        <v>31</v>
      </c>
      <c r="BI235" s="6">
        <v>21</v>
      </c>
      <c r="BK235" s="6">
        <f t="shared" ref="BK235:BK254" si="379">SUM(BL235:BM235)</f>
        <v>6</v>
      </c>
      <c r="BL235" s="10">
        <v>2</v>
      </c>
      <c r="BM235" s="10">
        <v>4</v>
      </c>
      <c r="BO235" s="6">
        <f t="shared" ref="BO235:BO254" si="380">SUM(BP235:BQ235)</f>
        <v>10</v>
      </c>
      <c r="BP235" s="10">
        <v>6</v>
      </c>
      <c r="BQ235" s="10">
        <v>4</v>
      </c>
      <c r="BS235" s="6">
        <f t="shared" ref="BS235:BS254" si="381">SUM(BT235:BU235)</f>
        <v>4</v>
      </c>
      <c r="BT235" s="10">
        <v>2</v>
      </c>
      <c r="BU235" s="10">
        <v>2</v>
      </c>
      <c r="BW235" s="6">
        <f t="shared" ref="BW235:BW254" si="382">SUM(BX235:BY235)</f>
        <v>0</v>
      </c>
      <c r="BX235" s="6">
        <v>0</v>
      </c>
      <c r="BY235" s="6">
        <v>0</v>
      </c>
      <c r="CA235" s="6">
        <f t="shared" ref="CA235:CA254" si="383">SUM(CB235:CC235)</f>
        <v>2</v>
      </c>
      <c r="CB235" s="10">
        <v>2</v>
      </c>
      <c r="CC235" s="10">
        <v>0</v>
      </c>
      <c r="CE235" s="6">
        <f t="shared" ref="CE235:CE254" si="384">SUM(CF235:CG235)</f>
        <v>35</v>
      </c>
      <c r="CF235" s="10">
        <v>14</v>
      </c>
      <c r="CG235" s="10">
        <v>21</v>
      </c>
    </row>
    <row r="236" spans="1:85" ht="14.45">
      <c r="B236" s="9" t="s">
        <v>23</v>
      </c>
      <c r="C236" s="21">
        <f t="shared" si="351"/>
        <v>21176</v>
      </c>
      <c r="D236" s="10">
        <v>10670</v>
      </c>
      <c r="E236" s="10">
        <v>10506</v>
      </c>
      <c r="F236" s="47">
        <f t="shared" si="355"/>
        <v>3.2763125976829378E-2</v>
      </c>
      <c r="G236" s="25">
        <f t="shared" si="356"/>
        <v>-3.2259550282340156E-2</v>
      </c>
      <c r="H236" s="36"/>
      <c r="I236" s="28">
        <f t="shared" si="357"/>
        <v>1427</v>
      </c>
      <c r="J236" s="6">
        <f t="shared" si="358"/>
        <v>732</v>
      </c>
      <c r="K236" s="6">
        <f t="shared" si="359"/>
        <v>695</v>
      </c>
      <c r="L236" s="30">
        <f t="shared" si="360"/>
        <v>3.7320281431630471E-2</v>
      </c>
      <c r="M236" s="31">
        <f t="shared" si="361"/>
        <v>-3.543387376363822E-2</v>
      </c>
      <c r="N236" s="36"/>
      <c r="O236" s="28">
        <f t="shared" si="362"/>
        <v>234</v>
      </c>
      <c r="P236" s="6">
        <f t="shared" si="363"/>
        <v>111</v>
      </c>
      <c r="Q236" s="6">
        <f t="shared" si="364"/>
        <v>123</v>
      </c>
      <c r="R236" s="30">
        <f t="shared" si="365"/>
        <v>3.0352748154224774E-2</v>
      </c>
      <c r="S236" s="31">
        <f t="shared" si="366"/>
        <v>-3.3634126333059886E-2</v>
      </c>
      <c r="T236" s="30"/>
      <c r="U236" s="28">
        <f t="shared" si="367"/>
        <v>62</v>
      </c>
      <c r="V236" s="28">
        <f t="shared" si="353"/>
        <v>33</v>
      </c>
      <c r="W236" s="28">
        <f t="shared" si="354"/>
        <v>29</v>
      </c>
      <c r="X236" s="30">
        <f t="shared" si="368"/>
        <v>2.9229406554472984E-2</v>
      </c>
      <c r="Y236" s="31">
        <f t="shared" si="369"/>
        <v>-2.5686448184233834E-2</v>
      </c>
      <c r="Z236" s="30"/>
      <c r="AA236" s="6">
        <f t="shared" si="370"/>
        <v>89</v>
      </c>
      <c r="AB236" s="6">
        <v>53</v>
      </c>
      <c r="AC236" s="6">
        <v>36</v>
      </c>
      <c r="AD236" s="12"/>
      <c r="AE236" s="37">
        <f t="shared" si="371"/>
        <v>20</v>
      </c>
      <c r="AF236" s="10">
        <v>9</v>
      </c>
      <c r="AG236" s="10">
        <v>11</v>
      </c>
      <c r="AH236" s="12"/>
      <c r="AI236" s="6">
        <f t="shared" si="372"/>
        <v>27</v>
      </c>
      <c r="AJ236" s="10">
        <v>15</v>
      </c>
      <c r="AK236" s="10">
        <v>12</v>
      </c>
      <c r="AM236" s="6">
        <f t="shared" si="373"/>
        <v>743</v>
      </c>
      <c r="AN236" s="6">
        <v>375</v>
      </c>
      <c r="AO236" s="6">
        <v>368</v>
      </c>
      <c r="AQ236" s="6">
        <f t="shared" si="374"/>
        <v>548</v>
      </c>
      <c r="AR236" s="6">
        <v>280</v>
      </c>
      <c r="AS236" s="6">
        <v>268</v>
      </c>
      <c r="AT236" s="6"/>
      <c r="AU236" s="6">
        <f t="shared" si="375"/>
        <v>172</v>
      </c>
      <c r="AV236" s="10">
        <v>80</v>
      </c>
      <c r="AW236" s="10">
        <v>92</v>
      </c>
      <c r="AY236" s="6">
        <f t="shared" si="376"/>
        <v>19</v>
      </c>
      <c r="AZ236" s="6">
        <v>14</v>
      </c>
      <c r="BA236" s="6">
        <v>5</v>
      </c>
      <c r="BC236" s="6">
        <f t="shared" si="377"/>
        <v>1</v>
      </c>
      <c r="BD236" s="10">
        <v>1</v>
      </c>
      <c r="BE236" s="10">
        <v>0</v>
      </c>
      <c r="BG236" s="6">
        <f t="shared" si="378"/>
        <v>61</v>
      </c>
      <c r="BH236" s="6">
        <v>28</v>
      </c>
      <c r="BI236" s="6">
        <v>33</v>
      </c>
      <c r="BK236" s="6">
        <f t="shared" si="379"/>
        <v>8</v>
      </c>
      <c r="BL236" s="10">
        <v>5</v>
      </c>
      <c r="BM236" s="10">
        <v>3</v>
      </c>
      <c r="BO236" s="6">
        <f t="shared" si="380"/>
        <v>9</v>
      </c>
      <c r="BP236" s="10">
        <v>7</v>
      </c>
      <c r="BQ236" s="10">
        <v>2</v>
      </c>
      <c r="BS236" s="6">
        <f t="shared" si="381"/>
        <v>2</v>
      </c>
      <c r="BT236" s="10">
        <v>0</v>
      </c>
      <c r="BU236" s="10">
        <v>2</v>
      </c>
      <c r="BW236" s="6">
        <f t="shared" si="382"/>
        <v>0</v>
      </c>
      <c r="BX236" s="6">
        <v>0</v>
      </c>
      <c r="BY236" s="6">
        <v>0</v>
      </c>
      <c r="CA236" s="6">
        <f t="shared" si="383"/>
        <v>4</v>
      </c>
      <c r="CB236" s="10">
        <v>4</v>
      </c>
      <c r="CC236" s="10">
        <v>0</v>
      </c>
      <c r="CE236" s="6">
        <f t="shared" si="384"/>
        <v>39</v>
      </c>
      <c r="CF236" s="10">
        <v>17</v>
      </c>
      <c r="CG236" s="10">
        <v>22</v>
      </c>
    </row>
    <row r="237" spans="1:85" ht="14.45">
      <c r="B237" s="9" t="s">
        <v>24</v>
      </c>
      <c r="C237" s="21">
        <f t="shared" si="351"/>
        <v>22445</v>
      </c>
      <c r="D237" s="10">
        <v>11521</v>
      </c>
      <c r="E237" s="10">
        <v>10924</v>
      </c>
      <c r="F237" s="47">
        <f t="shared" si="355"/>
        <v>3.5376192537867973E-2</v>
      </c>
      <c r="G237" s="25">
        <f t="shared" si="356"/>
        <v>-3.3543054186587075E-2</v>
      </c>
      <c r="H237" s="36"/>
      <c r="I237" s="28">
        <f t="shared" si="357"/>
        <v>1475</v>
      </c>
      <c r="J237" s="6">
        <f t="shared" si="358"/>
        <v>752</v>
      </c>
      <c r="K237" s="6">
        <f t="shared" si="359"/>
        <v>723</v>
      </c>
      <c r="L237" s="30">
        <f t="shared" si="360"/>
        <v>3.8339961252166821E-2</v>
      </c>
      <c r="M237" s="31">
        <f t="shared" si="361"/>
        <v>-3.6861425512389107E-2</v>
      </c>
      <c r="N237" s="36"/>
      <c r="O237" s="28">
        <f t="shared" si="362"/>
        <v>278</v>
      </c>
      <c r="P237" s="6">
        <f t="shared" si="363"/>
        <v>137</v>
      </c>
      <c r="Q237" s="6">
        <f t="shared" si="364"/>
        <v>141</v>
      </c>
      <c r="R237" s="30">
        <f t="shared" si="365"/>
        <v>3.7462400875034184E-2</v>
      </c>
      <c r="S237" s="31">
        <f t="shared" si="366"/>
        <v>-3.8556193601312551E-2</v>
      </c>
      <c r="T237" s="30"/>
      <c r="U237" s="28">
        <f t="shared" si="367"/>
        <v>94</v>
      </c>
      <c r="V237" s="28">
        <f t="shared" si="353"/>
        <v>53</v>
      </c>
      <c r="W237" s="28">
        <f t="shared" si="354"/>
        <v>41</v>
      </c>
      <c r="X237" s="30">
        <f t="shared" si="368"/>
        <v>4.6944198405668734E-2</v>
      </c>
      <c r="Y237" s="31">
        <f t="shared" si="369"/>
        <v>-3.6315323294951282E-2</v>
      </c>
      <c r="Z237" s="30"/>
      <c r="AA237" s="6">
        <f t="shared" si="370"/>
        <v>102</v>
      </c>
      <c r="AB237" s="6">
        <v>55</v>
      </c>
      <c r="AC237" s="6">
        <v>47</v>
      </c>
      <c r="AD237" s="12"/>
      <c r="AE237" s="37">
        <f t="shared" si="371"/>
        <v>24</v>
      </c>
      <c r="AF237" s="10">
        <v>14</v>
      </c>
      <c r="AG237" s="10">
        <v>10</v>
      </c>
      <c r="AH237" s="12"/>
      <c r="AI237" s="6">
        <f t="shared" si="372"/>
        <v>25</v>
      </c>
      <c r="AJ237" s="10">
        <v>15</v>
      </c>
      <c r="AK237" s="10">
        <v>10</v>
      </c>
      <c r="AM237" s="6">
        <f t="shared" si="373"/>
        <v>743</v>
      </c>
      <c r="AN237" s="6">
        <v>374</v>
      </c>
      <c r="AO237" s="6">
        <v>369</v>
      </c>
      <c r="AQ237" s="6">
        <f t="shared" si="374"/>
        <v>581</v>
      </c>
      <c r="AR237" s="6">
        <v>294</v>
      </c>
      <c r="AS237" s="6">
        <v>287</v>
      </c>
      <c r="AT237" s="6"/>
      <c r="AU237" s="6">
        <f t="shared" si="375"/>
        <v>221</v>
      </c>
      <c r="AV237" s="10">
        <v>116</v>
      </c>
      <c r="AW237" s="10">
        <v>105</v>
      </c>
      <c r="AY237" s="6">
        <f t="shared" si="376"/>
        <v>31</v>
      </c>
      <c r="AZ237" s="6">
        <v>17</v>
      </c>
      <c r="BA237" s="6">
        <v>14</v>
      </c>
      <c r="BC237" s="6">
        <f t="shared" si="377"/>
        <v>2</v>
      </c>
      <c r="BD237" s="10">
        <v>0</v>
      </c>
      <c r="BE237" s="10">
        <v>2</v>
      </c>
      <c r="BG237" s="6">
        <f t="shared" si="378"/>
        <v>67</v>
      </c>
      <c r="BH237" s="6">
        <v>28</v>
      </c>
      <c r="BI237" s="6">
        <v>39</v>
      </c>
      <c r="BK237" s="6">
        <f t="shared" si="379"/>
        <v>12</v>
      </c>
      <c r="BL237" s="10">
        <v>9</v>
      </c>
      <c r="BM237" s="10">
        <v>3</v>
      </c>
      <c r="BO237" s="6">
        <f t="shared" si="380"/>
        <v>15</v>
      </c>
      <c r="BP237" s="10">
        <v>6</v>
      </c>
      <c r="BQ237" s="10">
        <v>9</v>
      </c>
      <c r="BS237" s="6">
        <f t="shared" si="381"/>
        <v>16</v>
      </c>
      <c r="BT237" s="10">
        <v>9</v>
      </c>
      <c r="BU237" s="10">
        <v>7</v>
      </c>
      <c r="BW237" s="6">
        <f t="shared" si="382"/>
        <v>0</v>
      </c>
      <c r="BX237" s="6">
        <v>0</v>
      </c>
      <c r="BY237" s="6">
        <v>0</v>
      </c>
      <c r="CA237" s="6">
        <f t="shared" si="383"/>
        <v>6</v>
      </c>
      <c r="CB237" s="10">
        <v>4</v>
      </c>
      <c r="CC237" s="10">
        <v>2</v>
      </c>
      <c r="CE237" s="6">
        <f t="shared" si="384"/>
        <v>45</v>
      </c>
      <c r="CF237" s="10">
        <v>25</v>
      </c>
      <c r="CG237" s="10">
        <v>20</v>
      </c>
    </row>
    <row r="238" spans="1:85" ht="14.45">
      <c r="B238" s="9" t="s">
        <v>25</v>
      </c>
      <c r="C238" s="21">
        <f t="shared" si="351"/>
        <v>24754</v>
      </c>
      <c r="D238" s="10">
        <v>12670</v>
      </c>
      <c r="E238" s="10">
        <v>12084</v>
      </c>
      <c r="F238" s="47">
        <f t="shared" si="355"/>
        <v>3.8904292982795519E-2</v>
      </c>
      <c r="G238" s="25">
        <f t="shared" si="356"/>
        <v>-3.7104931050047439E-2</v>
      </c>
      <c r="H238" s="36"/>
      <c r="I238" s="28">
        <f t="shared" si="357"/>
        <v>1549</v>
      </c>
      <c r="J238" s="6">
        <f t="shared" si="358"/>
        <v>802</v>
      </c>
      <c r="K238" s="6">
        <f t="shared" si="359"/>
        <v>747</v>
      </c>
      <c r="L238" s="30">
        <f t="shared" si="360"/>
        <v>4.0889160803507699E-2</v>
      </c>
      <c r="M238" s="31">
        <f t="shared" si="361"/>
        <v>-3.8085041297032732E-2</v>
      </c>
      <c r="N238" s="36"/>
      <c r="O238" s="28">
        <f t="shared" si="362"/>
        <v>251</v>
      </c>
      <c r="P238" s="6">
        <f t="shared" si="363"/>
        <v>125</v>
      </c>
      <c r="Q238" s="6">
        <f t="shared" si="364"/>
        <v>126</v>
      </c>
      <c r="R238" s="30">
        <f t="shared" si="365"/>
        <v>3.4181022696199069E-2</v>
      </c>
      <c r="S238" s="31">
        <f t="shared" si="366"/>
        <v>-3.4454470877768664E-2</v>
      </c>
      <c r="T238" s="30"/>
      <c r="U238" s="28">
        <f t="shared" si="367"/>
        <v>103</v>
      </c>
      <c r="V238" s="28">
        <f t="shared" si="353"/>
        <v>52</v>
      </c>
      <c r="W238" s="28">
        <f t="shared" si="354"/>
        <v>51</v>
      </c>
      <c r="X238" s="30">
        <f t="shared" si="368"/>
        <v>4.6058458813108945E-2</v>
      </c>
      <c r="Y238" s="31">
        <f t="shared" si="369"/>
        <v>-4.5172719220549155E-2</v>
      </c>
      <c r="Z238" s="30"/>
      <c r="AA238" s="6">
        <f t="shared" si="370"/>
        <v>77</v>
      </c>
      <c r="AB238" s="6">
        <v>46</v>
      </c>
      <c r="AC238" s="6">
        <v>31</v>
      </c>
      <c r="AD238" s="12"/>
      <c r="AE238" s="37">
        <f t="shared" si="371"/>
        <v>45</v>
      </c>
      <c r="AF238" s="10">
        <v>24</v>
      </c>
      <c r="AG238" s="10">
        <v>21</v>
      </c>
      <c r="AH238" s="12"/>
      <c r="AI238" s="6">
        <f t="shared" si="372"/>
        <v>20</v>
      </c>
      <c r="AJ238" s="10">
        <v>7</v>
      </c>
      <c r="AK238" s="10">
        <v>13</v>
      </c>
      <c r="AM238" s="6">
        <f t="shared" si="373"/>
        <v>773</v>
      </c>
      <c r="AN238" s="6">
        <v>406</v>
      </c>
      <c r="AO238" s="6">
        <v>367</v>
      </c>
      <c r="AQ238" s="6">
        <f t="shared" si="374"/>
        <v>634</v>
      </c>
      <c r="AR238" s="6">
        <v>319</v>
      </c>
      <c r="AS238" s="6">
        <v>315</v>
      </c>
      <c r="AT238" s="6"/>
      <c r="AU238" s="6">
        <f t="shared" si="375"/>
        <v>217</v>
      </c>
      <c r="AV238" s="10">
        <v>108</v>
      </c>
      <c r="AW238" s="10">
        <v>109</v>
      </c>
      <c r="AY238" s="6">
        <f t="shared" si="376"/>
        <v>26</v>
      </c>
      <c r="AZ238" s="6">
        <v>15</v>
      </c>
      <c r="BA238" s="6">
        <v>11</v>
      </c>
      <c r="BC238" s="6">
        <f t="shared" si="377"/>
        <v>6</v>
      </c>
      <c r="BD238" s="10">
        <v>3</v>
      </c>
      <c r="BE238" s="10">
        <v>3</v>
      </c>
      <c r="BG238" s="6">
        <f t="shared" si="378"/>
        <v>59</v>
      </c>
      <c r="BH238" s="6">
        <v>27</v>
      </c>
      <c r="BI238" s="6">
        <v>32</v>
      </c>
      <c r="BK238" s="6">
        <f t="shared" si="379"/>
        <v>17</v>
      </c>
      <c r="BL238" s="10">
        <v>9</v>
      </c>
      <c r="BM238" s="10">
        <v>8</v>
      </c>
      <c r="BO238" s="6">
        <f t="shared" si="380"/>
        <v>20</v>
      </c>
      <c r="BP238" s="10">
        <v>10</v>
      </c>
      <c r="BQ238" s="10">
        <v>10</v>
      </c>
      <c r="BS238" s="6">
        <f t="shared" si="381"/>
        <v>20</v>
      </c>
      <c r="BT238" s="10">
        <v>9</v>
      </c>
      <c r="BU238" s="10">
        <v>11</v>
      </c>
      <c r="BW238" s="6">
        <f t="shared" si="382"/>
        <v>0</v>
      </c>
      <c r="BX238" s="6">
        <v>0</v>
      </c>
      <c r="BY238" s="6">
        <v>0</v>
      </c>
      <c r="CA238" s="6">
        <f t="shared" si="383"/>
        <v>7</v>
      </c>
      <c r="CB238" s="10">
        <v>3</v>
      </c>
      <c r="CC238" s="10">
        <v>4</v>
      </c>
      <c r="CE238" s="6">
        <f t="shared" si="384"/>
        <v>39</v>
      </c>
      <c r="CF238" s="10">
        <v>21</v>
      </c>
      <c r="CG238" s="10">
        <v>18</v>
      </c>
    </row>
    <row r="239" spans="1:85" ht="14.45">
      <c r="B239" s="9" t="s">
        <v>26</v>
      </c>
      <c r="C239" s="21">
        <f t="shared" si="351"/>
        <v>22751</v>
      </c>
      <c r="D239" s="10">
        <v>11581</v>
      </c>
      <c r="E239" s="10">
        <v>11170</v>
      </c>
      <c r="F239" s="47">
        <f t="shared" si="355"/>
        <v>3.5560427548046954E-2</v>
      </c>
      <c r="G239" s="25">
        <f t="shared" si="356"/>
        <v>-3.4298417728320915E-2</v>
      </c>
      <c r="H239" s="36"/>
      <c r="I239" s="28">
        <f t="shared" si="357"/>
        <v>1186</v>
      </c>
      <c r="J239" s="6">
        <f t="shared" si="358"/>
        <v>609</v>
      </c>
      <c r="K239" s="6">
        <f t="shared" si="359"/>
        <v>577</v>
      </c>
      <c r="L239" s="30">
        <f t="shared" si="360"/>
        <v>3.1049250535331904E-2</v>
      </c>
      <c r="M239" s="31">
        <f t="shared" si="361"/>
        <v>-2.9417762822473742E-2</v>
      </c>
      <c r="N239" s="36"/>
      <c r="O239" s="28">
        <f t="shared" si="362"/>
        <v>193</v>
      </c>
      <c r="P239" s="6">
        <f t="shared" si="363"/>
        <v>94</v>
      </c>
      <c r="Q239" s="6">
        <f t="shared" si="364"/>
        <v>99</v>
      </c>
      <c r="R239" s="30">
        <f t="shared" si="365"/>
        <v>2.5704129067541701E-2</v>
      </c>
      <c r="S239" s="31">
        <f t="shared" si="366"/>
        <v>-2.7071369975389663E-2</v>
      </c>
      <c r="T239" s="30"/>
      <c r="U239" s="28">
        <f t="shared" si="367"/>
        <v>73</v>
      </c>
      <c r="V239" s="28">
        <f t="shared" si="353"/>
        <v>41</v>
      </c>
      <c r="W239" s="28">
        <f t="shared" si="354"/>
        <v>32</v>
      </c>
      <c r="X239" s="30">
        <f t="shared" si="368"/>
        <v>3.6315323294951282E-2</v>
      </c>
      <c r="Y239" s="31">
        <f t="shared" si="369"/>
        <v>-2.8343666961913198E-2</v>
      </c>
      <c r="Z239" s="30"/>
      <c r="AA239" s="6">
        <f t="shared" si="370"/>
        <v>42</v>
      </c>
      <c r="AB239" s="6">
        <v>22</v>
      </c>
      <c r="AC239" s="6">
        <v>20</v>
      </c>
      <c r="AD239" s="12"/>
      <c r="AE239" s="37">
        <f t="shared" si="371"/>
        <v>19</v>
      </c>
      <c r="AF239" s="10">
        <v>13</v>
      </c>
      <c r="AG239" s="10">
        <v>6</v>
      </c>
      <c r="AH239" s="12"/>
      <c r="AI239" s="6">
        <f t="shared" si="372"/>
        <v>21</v>
      </c>
      <c r="AJ239" s="10">
        <v>8</v>
      </c>
      <c r="AK239" s="10">
        <v>13</v>
      </c>
      <c r="AM239" s="6">
        <f t="shared" si="373"/>
        <v>613</v>
      </c>
      <c r="AN239" s="6">
        <v>326</v>
      </c>
      <c r="AO239" s="6">
        <v>287</v>
      </c>
      <c r="AQ239" s="6">
        <f t="shared" si="374"/>
        <v>491</v>
      </c>
      <c r="AR239" s="6">
        <v>240</v>
      </c>
      <c r="AS239" s="6">
        <v>251</v>
      </c>
      <c r="AT239" s="6"/>
      <c r="AU239" s="6">
        <f t="shared" si="375"/>
        <v>148</v>
      </c>
      <c r="AV239" s="10">
        <v>75</v>
      </c>
      <c r="AW239" s="10">
        <v>73</v>
      </c>
      <c r="AY239" s="6">
        <f t="shared" si="376"/>
        <v>26</v>
      </c>
      <c r="AZ239" s="6">
        <v>11</v>
      </c>
      <c r="BA239" s="6">
        <v>15</v>
      </c>
      <c r="BC239" s="6">
        <f t="shared" si="377"/>
        <v>1</v>
      </c>
      <c r="BD239" s="10">
        <v>1</v>
      </c>
      <c r="BE239" s="10">
        <v>0</v>
      </c>
      <c r="BG239" s="6">
        <f t="shared" si="378"/>
        <v>45</v>
      </c>
      <c r="BH239" s="6">
        <v>22</v>
      </c>
      <c r="BI239" s="6">
        <v>23</v>
      </c>
      <c r="BK239" s="6">
        <f t="shared" si="379"/>
        <v>4</v>
      </c>
      <c r="BL239" s="10">
        <v>2</v>
      </c>
      <c r="BM239" s="10">
        <v>2</v>
      </c>
      <c r="BO239" s="6">
        <f t="shared" si="380"/>
        <v>15</v>
      </c>
      <c r="BP239" s="10">
        <v>7</v>
      </c>
      <c r="BQ239" s="10">
        <v>8</v>
      </c>
      <c r="BS239" s="6">
        <f t="shared" si="381"/>
        <v>8</v>
      </c>
      <c r="BT239" s="10">
        <v>6</v>
      </c>
      <c r="BU239" s="10">
        <v>2</v>
      </c>
      <c r="BW239" s="6">
        <f t="shared" si="382"/>
        <v>0</v>
      </c>
      <c r="BX239" s="6">
        <v>0</v>
      </c>
      <c r="BY239" s="6">
        <v>0</v>
      </c>
      <c r="CA239" s="6">
        <f t="shared" si="383"/>
        <v>6</v>
      </c>
      <c r="CB239" s="10">
        <v>4</v>
      </c>
      <c r="CC239" s="10">
        <v>2</v>
      </c>
      <c r="CE239" s="6">
        <f t="shared" si="384"/>
        <v>40</v>
      </c>
      <c r="CF239" s="10">
        <v>22</v>
      </c>
      <c r="CG239" s="10">
        <v>18</v>
      </c>
    </row>
    <row r="240" spans="1:85" ht="14.45">
      <c r="B240" s="9" t="s">
        <v>27</v>
      </c>
      <c r="C240" s="21">
        <f t="shared" si="351"/>
        <v>23482</v>
      </c>
      <c r="D240" s="10">
        <v>12037</v>
      </c>
      <c r="E240" s="10">
        <v>11445</v>
      </c>
      <c r="F240" s="47">
        <f t="shared" si="355"/>
        <v>3.6960613625407236E-2</v>
      </c>
      <c r="G240" s="25">
        <f t="shared" si="356"/>
        <v>-3.5142828191641259E-2</v>
      </c>
      <c r="H240" s="36"/>
      <c r="I240" s="28">
        <f t="shared" si="357"/>
        <v>1275</v>
      </c>
      <c r="J240" s="6">
        <f t="shared" si="358"/>
        <v>652</v>
      </c>
      <c r="K240" s="6">
        <f t="shared" si="359"/>
        <v>623</v>
      </c>
      <c r="L240" s="30">
        <f t="shared" si="360"/>
        <v>3.3241562149485059E-2</v>
      </c>
      <c r="M240" s="31">
        <f t="shared" si="361"/>
        <v>-3.1763026409707351E-2</v>
      </c>
      <c r="N240" s="36"/>
      <c r="O240" s="28">
        <f t="shared" si="362"/>
        <v>207</v>
      </c>
      <c r="P240" s="6">
        <f t="shared" si="363"/>
        <v>110</v>
      </c>
      <c r="Q240" s="6">
        <f t="shared" si="364"/>
        <v>97</v>
      </c>
      <c r="R240" s="30">
        <f t="shared" si="365"/>
        <v>3.0079299972655182E-2</v>
      </c>
      <c r="S240" s="31">
        <f t="shared" si="366"/>
        <v>-2.6524473612250479E-2</v>
      </c>
      <c r="T240" s="30"/>
      <c r="U240" s="28">
        <f t="shared" si="367"/>
        <v>63</v>
      </c>
      <c r="V240" s="28">
        <f t="shared" si="353"/>
        <v>32</v>
      </c>
      <c r="W240" s="28">
        <f t="shared" si="354"/>
        <v>31</v>
      </c>
      <c r="X240" s="30">
        <f t="shared" si="368"/>
        <v>2.8343666961913198E-2</v>
      </c>
      <c r="Y240" s="31">
        <f t="shared" si="369"/>
        <v>-2.7457927369353409E-2</v>
      </c>
      <c r="Z240" s="30"/>
      <c r="AA240" s="6">
        <f t="shared" si="370"/>
        <v>49</v>
      </c>
      <c r="AB240" s="6">
        <v>26</v>
      </c>
      <c r="AC240" s="6">
        <v>23</v>
      </c>
      <c r="AD240" s="12"/>
      <c r="AE240" s="37">
        <f t="shared" si="371"/>
        <v>30</v>
      </c>
      <c r="AF240" s="10">
        <v>16</v>
      </c>
      <c r="AG240" s="10">
        <v>14</v>
      </c>
      <c r="AH240" s="12"/>
      <c r="AI240" s="6">
        <f t="shared" si="372"/>
        <v>14</v>
      </c>
      <c r="AJ240" s="10">
        <v>10</v>
      </c>
      <c r="AK240" s="10">
        <v>4</v>
      </c>
      <c r="AM240" s="6">
        <f t="shared" si="373"/>
        <v>660</v>
      </c>
      <c r="AN240" s="6">
        <v>336</v>
      </c>
      <c r="AO240" s="6">
        <v>324</v>
      </c>
      <c r="AQ240" s="6">
        <f t="shared" si="374"/>
        <v>522</v>
      </c>
      <c r="AR240" s="6">
        <v>264</v>
      </c>
      <c r="AS240" s="6">
        <v>258</v>
      </c>
      <c r="AT240" s="6"/>
      <c r="AU240" s="6">
        <f t="shared" si="375"/>
        <v>164</v>
      </c>
      <c r="AV240" s="10">
        <v>94</v>
      </c>
      <c r="AW240" s="10">
        <v>70</v>
      </c>
      <c r="AY240" s="6">
        <f t="shared" si="376"/>
        <v>19</v>
      </c>
      <c r="AZ240" s="6">
        <v>9</v>
      </c>
      <c r="BA240" s="6">
        <v>10</v>
      </c>
      <c r="BC240" s="6">
        <f t="shared" si="377"/>
        <v>0</v>
      </c>
      <c r="BD240" s="10">
        <v>0</v>
      </c>
      <c r="BE240" s="10">
        <v>0</v>
      </c>
      <c r="BG240" s="6">
        <f t="shared" si="378"/>
        <v>41</v>
      </c>
      <c r="BH240" s="6">
        <v>18</v>
      </c>
      <c r="BI240" s="6">
        <v>23</v>
      </c>
      <c r="BK240" s="6">
        <f t="shared" si="379"/>
        <v>4</v>
      </c>
      <c r="BL240" s="10">
        <v>1</v>
      </c>
      <c r="BM240" s="10">
        <v>3</v>
      </c>
      <c r="BO240" s="6">
        <f t="shared" si="380"/>
        <v>5</v>
      </c>
      <c r="BP240" s="10">
        <v>4</v>
      </c>
      <c r="BQ240" s="10">
        <v>1</v>
      </c>
      <c r="BS240" s="6">
        <f t="shared" si="381"/>
        <v>8</v>
      </c>
      <c r="BT240" s="10">
        <v>6</v>
      </c>
      <c r="BU240" s="10">
        <v>2</v>
      </c>
      <c r="BW240" s="6">
        <f t="shared" si="382"/>
        <v>0</v>
      </c>
      <c r="BX240" s="6">
        <v>0</v>
      </c>
      <c r="BY240" s="6">
        <v>0</v>
      </c>
      <c r="CA240" s="6">
        <f t="shared" si="383"/>
        <v>8</v>
      </c>
      <c r="CB240" s="10">
        <v>2</v>
      </c>
      <c r="CC240" s="10">
        <v>6</v>
      </c>
      <c r="CE240" s="6">
        <f t="shared" si="384"/>
        <v>38</v>
      </c>
      <c r="CF240" s="10">
        <v>19</v>
      </c>
      <c r="CG240" s="10">
        <v>19</v>
      </c>
    </row>
    <row r="241" spans="2:85" ht="14.45">
      <c r="B241" s="9" t="s">
        <v>28</v>
      </c>
      <c r="C241" s="21">
        <f t="shared" si="351"/>
        <v>21220</v>
      </c>
      <c r="D241" s="10">
        <v>10717</v>
      </c>
      <c r="E241" s="10">
        <v>10503</v>
      </c>
      <c r="F241" s="47">
        <f t="shared" si="355"/>
        <v>3.2907443401469581E-2</v>
      </c>
      <c r="G241" s="25">
        <f t="shared" si="356"/>
        <v>-3.2250338531831201E-2</v>
      </c>
      <c r="H241" s="36"/>
      <c r="I241" s="28">
        <f t="shared" si="357"/>
        <v>1191</v>
      </c>
      <c r="J241" s="6">
        <f t="shared" si="358"/>
        <v>552</v>
      </c>
      <c r="K241" s="6">
        <f t="shared" si="359"/>
        <v>639</v>
      </c>
      <c r="L241" s="30">
        <f t="shared" si="360"/>
        <v>2.8143163046803303E-2</v>
      </c>
      <c r="M241" s="31">
        <f t="shared" si="361"/>
        <v>-3.2578770266136432E-2</v>
      </c>
      <c r="N241" s="36"/>
      <c r="O241" s="28">
        <f t="shared" si="362"/>
        <v>179</v>
      </c>
      <c r="P241" s="6">
        <f t="shared" si="363"/>
        <v>79</v>
      </c>
      <c r="Q241" s="6">
        <f t="shared" si="364"/>
        <v>100</v>
      </c>
      <c r="R241" s="30">
        <f t="shared" si="365"/>
        <v>2.1602406343997814E-2</v>
      </c>
      <c r="S241" s="31">
        <f t="shared" si="366"/>
        <v>-2.7344818156959255E-2</v>
      </c>
      <c r="T241" s="30"/>
      <c r="U241" s="28">
        <f t="shared" si="367"/>
        <v>58</v>
      </c>
      <c r="V241" s="28">
        <f t="shared" si="353"/>
        <v>34</v>
      </c>
      <c r="W241" s="28">
        <f t="shared" si="354"/>
        <v>24</v>
      </c>
      <c r="X241" s="30">
        <f t="shared" si="368"/>
        <v>3.0115146147032774E-2</v>
      </c>
      <c r="Y241" s="31">
        <f t="shared" si="369"/>
        <v>-2.1257750221434897E-2</v>
      </c>
      <c r="Z241" s="30"/>
      <c r="AA241" s="6">
        <f t="shared" si="370"/>
        <v>66</v>
      </c>
      <c r="AB241" s="6">
        <v>27</v>
      </c>
      <c r="AC241" s="6">
        <v>39</v>
      </c>
      <c r="AD241" s="12"/>
      <c r="AE241" s="37">
        <f t="shared" si="371"/>
        <v>20</v>
      </c>
      <c r="AF241" s="10">
        <v>10</v>
      </c>
      <c r="AG241" s="10">
        <v>10</v>
      </c>
      <c r="AH241" s="12"/>
      <c r="AI241" s="6">
        <f t="shared" si="372"/>
        <v>23</v>
      </c>
      <c r="AJ241" s="10">
        <v>8</v>
      </c>
      <c r="AK241" s="10">
        <v>15</v>
      </c>
      <c r="AM241" s="6">
        <f t="shared" si="373"/>
        <v>624</v>
      </c>
      <c r="AN241" s="6">
        <v>296</v>
      </c>
      <c r="AO241" s="6">
        <v>328</v>
      </c>
      <c r="AQ241" s="6">
        <f t="shared" si="374"/>
        <v>458</v>
      </c>
      <c r="AR241" s="6">
        <v>211</v>
      </c>
      <c r="AS241" s="6">
        <v>247</v>
      </c>
      <c r="AT241" s="6"/>
      <c r="AU241" s="6">
        <f t="shared" si="375"/>
        <v>139</v>
      </c>
      <c r="AV241" s="10">
        <v>58</v>
      </c>
      <c r="AW241" s="10">
        <v>81</v>
      </c>
      <c r="AY241" s="6">
        <f t="shared" si="376"/>
        <v>18</v>
      </c>
      <c r="AZ241" s="6">
        <v>8</v>
      </c>
      <c r="BA241" s="6">
        <v>10</v>
      </c>
      <c r="BC241" s="6">
        <f t="shared" si="377"/>
        <v>1</v>
      </c>
      <c r="BD241" s="10">
        <v>1</v>
      </c>
      <c r="BE241" s="10">
        <v>0</v>
      </c>
      <c r="BG241" s="6">
        <f t="shared" si="378"/>
        <v>39</v>
      </c>
      <c r="BH241" s="6">
        <v>21</v>
      </c>
      <c r="BI241" s="6">
        <v>18</v>
      </c>
      <c r="BK241" s="6">
        <f t="shared" si="379"/>
        <v>8</v>
      </c>
      <c r="BL241" s="10">
        <v>5</v>
      </c>
      <c r="BM241" s="10">
        <v>3</v>
      </c>
      <c r="BO241" s="6">
        <f t="shared" si="380"/>
        <v>6</v>
      </c>
      <c r="BP241" s="10">
        <v>3</v>
      </c>
      <c r="BQ241" s="10">
        <v>3</v>
      </c>
      <c r="BS241" s="6">
        <f t="shared" si="381"/>
        <v>4</v>
      </c>
      <c r="BT241" s="10">
        <v>1</v>
      </c>
      <c r="BU241" s="10">
        <v>3</v>
      </c>
      <c r="BW241" s="6">
        <f t="shared" si="382"/>
        <v>0</v>
      </c>
      <c r="BX241" s="6">
        <v>0</v>
      </c>
      <c r="BY241" s="6">
        <v>0</v>
      </c>
      <c r="CA241" s="6">
        <f t="shared" si="383"/>
        <v>5</v>
      </c>
      <c r="CB241" s="10">
        <v>5</v>
      </c>
      <c r="CC241" s="10">
        <v>0</v>
      </c>
      <c r="CE241" s="6">
        <f t="shared" si="384"/>
        <v>35</v>
      </c>
      <c r="CF241" s="10">
        <v>20</v>
      </c>
      <c r="CG241" s="10">
        <v>15</v>
      </c>
    </row>
    <row r="242" spans="2:85" ht="14.45">
      <c r="B242" s="9" t="s">
        <v>29</v>
      </c>
      <c r="C242" s="21">
        <f t="shared" si="351"/>
        <v>21038</v>
      </c>
      <c r="D242" s="10">
        <v>10592</v>
      </c>
      <c r="E242" s="10">
        <v>10446</v>
      </c>
      <c r="F242" s="47">
        <f t="shared" si="355"/>
        <v>3.2523620463596699E-2</v>
      </c>
      <c r="G242" s="25">
        <f t="shared" si="356"/>
        <v>-3.2075315272161169E-2</v>
      </c>
      <c r="H242" s="36"/>
      <c r="I242" s="28">
        <f t="shared" si="357"/>
        <v>1210</v>
      </c>
      <c r="J242" s="6">
        <f t="shared" si="358"/>
        <v>569</v>
      </c>
      <c r="K242" s="6">
        <f t="shared" si="359"/>
        <v>641</v>
      </c>
      <c r="L242" s="30">
        <f t="shared" si="360"/>
        <v>2.9009890894259201E-2</v>
      </c>
      <c r="M242" s="31">
        <f t="shared" si="361"/>
        <v>-3.2680738248190067E-2</v>
      </c>
      <c r="N242" s="36"/>
      <c r="O242" s="28">
        <f t="shared" si="362"/>
        <v>229</v>
      </c>
      <c r="P242" s="6">
        <f t="shared" si="363"/>
        <v>119</v>
      </c>
      <c r="Q242" s="6">
        <f t="shared" si="364"/>
        <v>110</v>
      </c>
      <c r="R242" s="30">
        <f t="shared" si="365"/>
        <v>3.2540333606781512E-2</v>
      </c>
      <c r="S242" s="31">
        <f t="shared" si="366"/>
        <v>-3.0079299972655182E-2</v>
      </c>
      <c r="T242" s="30"/>
      <c r="U242" s="28">
        <f t="shared" si="367"/>
        <v>58</v>
      </c>
      <c r="V242" s="28">
        <f t="shared" si="353"/>
        <v>40</v>
      </c>
      <c r="W242" s="28">
        <f t="shared" si="354"/>
        <v>18</v>
      </c>
      <c r="X242" s="30">
        <f t="shared" si="368"/>
        <v>3.54295837023915E-2</v>
      </c>
      <c r="Y242" s="31">
        <f t="shared" si="369"/>
        <v>-1.5943312666076175E-2</v>
      </c>
      <c r="Z242" s="30"/>
      <c r="AA242" s="6">
        <f t="shared" si="370"/>
        <v>65</v>
      </c>
      <c r="AB242" s="6">
        <v>29</v>
      </c>
      <c r="AC242" s="6">
        <v>36</v>
      </c>
      <c r="AD242" s="12"/>
      <c r="AE242" s="37">
        <f t="shared" si="371"/>
        <v>26</v>
      </c>
      <c r="AF242" s="10">
        <v>16</v>
      </c>
      <c r="AG242" s="10">
        <v>10</v>
      </c>
      <c r="AH242" s="12"/>
      <c r="AI242" s="6">
        <f t="shared" si="372"/>
        <v>29</v>
      </c>
      <c r="AJ242" s="10">
        <v>15</v>
      </c>
      <c r="AK242" s="10">
        <v>14</v>
      </c>
      <c r="AM242" s="6">
        <f t="shared" si="373"/>
        <v>623</v>
      </c>
      <c r="AN242" s="6">
        <v>308</v>
      </c>
      <c r="AO242" s="6">
        <v>315</v>
      </c>
      <c r="AQ242" s="6">
        <f t="shared" si="374"/>
        <v>467</v>
      </c>
      <c r="AR242" s="6">
        <v>201</v>
      </c>
      <c r="AS242" s="6">
        <v>266</v>
      </c>
      <c r="AT242" s="6"/>
      <c r="AU242" s="6">
        <f t="shared" si="375"/>
        <v>179</v>
      </c>
      <c r="AV242" s="10">
        <v>93</v>
      </c>
      <c r="AW242" s="10">
        <v>86</v>
      </c>
      <c r="AY242" s="6">
        <f t="shared" si="376"/>
        <v>17</v>
      </c>
      <c r="AZ242" s="6">
        <v>8</v>
      </c>
      <c r="BA242" s="6">
        <v>9</v>
      </c>
      <c r="BC242" s="6">
        <f t="shared" si="377"/>
        <v>3</v>
      </c>
      <c r="BD242" s="10">
        <v>2</v>
      </c>
      <c r="BE242" s="10">
        <v>1</v>
      </c>
      <c r="BG242" s="6">
        <f t="shared" si="378"/>
        <v>61</v>
      </c>
      <c r="BH242" s="6">
        <v>36</v>
      </c>
      <c r="BI242" s="6">
        <v>25</v>
      </c>
      <c r="BK242" s="6">
        <f t="shared" si="379"/>
        <v>6</v>
      </c>
      <c r="BL242" s="10">
        <v>3</v>
      </c>
      <c r="BM242" s="10">
        <v>3</v>
      </c>
      <c r="BO242" s="6">
        <f t="shared" si="380"/>
        <v>9</v>
      </c>
      <c r="BP242" s="10">
        <v>6</v>
      </c>
      <c r="BQ242" s="10">
        <v>3</v>
      </c>
      <c r="BS242" s="6">
        <f t="shared" si="381"/>
        <v>16</v>
      </c>
      <c r="BT242" s="10">
        <v>11</v>
      </c>
      <c r="BU242" s="10">
        <v>5</v>
      </c>
      <c r="BW242" s="6">
        <f t="shared" si="382"/>
        <v>0</v>
      </c>
      <c r="BX242" s="6">
        <v>0</v>
      </c>
      <c r="BY242" s="6">
        <v>0</v>
      </c>
      <c r="CA242" s="6">
        <f t="shared" si="383"/>
        <v>4</v>
      </c>
      <c r="CB242" s="10">
        <v>2</v>
      </c>
      <c r="CC242" s="10">
        <v>2</v>
      </c>
      <c r="CE242" s="6">
        <f t="shared" si="384"/>
        <v>23</v>
      </c>
      <c r="CF242" s="10">
        <v>18</v>
      </c>
      <c r="CG242" s="10">
        <v>5</v>
      </c>
    </row>
    <row r="243" spans="2:85" ht="14.45">
      <c r="B243" s="9" t="s">
        <v>30</v>
      </c>
      <c r="C243" s="21">
        <f t="shared" si="351"/>
        <v>21329</v>
      </c>
      <c r="D243" s="10">
        <v>10515</v>
      </c>
      <c r="E243" s="10">
        <v>10814</v>
      </c>
      <c r="F243" s="47">
        <f t="shared" si="355"/>
        <v>3.2287185533867002E-2</v>
      </c>
      <c r="G243" s="25">
        <f t="shared" si="356"/>
        <v>-3.3205290001258936E-2</v>
      </c>
      <c r="H243" s="36"/>
      <c r="I243" s="28">
        <f t="shared" si="357"/>
        <v>1349</v>
      </c>
      <c r="J243" s="6">
        <f t="shared" si="358"/>
        <v>661</v>
      </c>
      <c r="K243" s="6">
        <f t="shared" si="359"/>
        <v>688</v>
      </c>
      <c r="L243" s="30">
        <f t="shared" si="360"/>
        <v>3.3700418068726423E-2</v>
      </c>
      <c r="M243" s="31">
        <f t="shared" si="361"/>
        <v>-3.5076985826450496E-2</v>
      </c>
      <c r="N243" s="36"/>
      <c r="O243" s="28">
        <f t="shared" si="362"/>
        <v>269</v>
      </c>
      <c r="P243" s="6">
        <f t="shared" si="363"/>
        <v>136</v>
      </c>
      <c r="Q243" s="6">
        <f t="shared" si="364"/>
        <v>133</v>
      </c>
      <c r="R243" s="30">
        <f t="shared" si="365"/>
        <v>3.7188952693464589E-2</v>
      </c>
      <c r="S243" s="31">
        <f t="shared" si="366"/>
        <v>-3.636860814875581E-2</v>
      </c>
      <c r="T243" s="30"/>
      <c r="U243" s="28">
        <f t="shared" si="367"/>
        <v>94</v>
      </c>
      <c r="V243" s="28">
        <f t="shared" si="353"/>
        <v>47</v>
      </c>
      <c r="W243" s="28">
        <f t="shared" si="354"/>
        <v>47</v>
      </c>
      <c r="X243" s="30">
        <f t="shared" si="368"/>
        <v>4.1629760850310012E-2</v>
      </c>
      <c r="Y243" s="31">
        <f t="shared" si="369"/>
        <v>-4.1629760850310012E-2</v>
      </c>
      <c r="Z243" s="30"/>
      <c r="AA243" s="6">
        <f t="shared" si="370"/>
        <v>66</v>
      </c>
      <c r="AB243" s="6">
        <v>30</v>
      </c>
      <c r="AC243" s="6">
        <v>36</v>
      </c>
      <c r="AD243" s="12"/>
      <c r="AE243" s="37">
        <f t="shared" si="371"/>
        <v>31</v>
      </c>
      <c r="AF243" s="10">
        <v>15</v>
      </c>
      <c r="AG243" s="10">
        <v>16</v>
      </c>
      <c r="AH243" s="12"/>
      <c r="AI243" s="6">
        <f t="shared" si="372"/>
        <v>22</v>
      </c>
      <c r="AJ243" s="10">
        <v>15</v>
      </c>
      <c r="AK243" s="10">
        <v>7</v>
      </c>
      <c r="AM243" s="6">
        <f t="shared" si="373"/>
        <v>726</v>
      </c>
      <c r="AN243" s="6">
        <v>342</v>
      </c>
      <c r="AO243" s="6">
        <v>384</v>
      </c>
      <c r="AQ243" s="6">
        <f t="shared" si="374"/>
        <v>504</v>
      </c>
      <c r="AR243" s="6">
        <v>259</v>
      </c>
      <c r="AS243" s="6">
        <v>245</v>
      </c>
      <c r="AT243" s="6"/>
      <c r="AU243" s="6">
        <f t="shared" si="375"/>
        <v>218</v>
      </c>
      <c r="AV243" s="10">
        <v>108</v>
      </c>
      <c r="AW243" s="10">
        <v>110</v>
      </c>
      <c r="AY243" s="6">
        <f t="shared" si="376"/>
        <v>31</v>
      </c>
      <c r="AZ243" s="6">
        <v>14</v>
      </c>
      <c r="BA243" s="6">
        <v>17</v>
      </c>
      <c r="BC243" s="6">
        <f t="shared" si="377"/>
        <v>5</v>
      </c>
      <c r="BD243" s="10">
        <v>3</v>
      </c>
      <c r="BE243" s="10">
        <v>2</v>
      </c>
      <c r="BG243" s="6">
        <f t="shared" si="378"/>
        <v>61</v>
      </c>
      <c r="BH243" s="6">
        <v>33</v>
      </c>
      <c r="BI243" s="6">
        <v>28</v>
      </c>
      <c r="BK243" s="6">
        <f t="shared" si="379"/>
        <v>11</v>
      </c>
      <c r="BL243" s="10">
        <v>5</v>
      </c>
      <c r="BM243" s="10">
        <v>6</v>
      </c>
      <c r="BO243" s="6">
        <f t="shared" si="380"/>
        <v>18</v>
      </c>
      <c r="BP243" s="10">
        <v>10</v>
      </c>
      <c r="BQ243" s="10">
        <v>8</v>
      </c>
      <c r="BS243" s="6">
        <f t="shared" si="381"/>
        <v>17</v>
      </c>
      <c r="BT243" s="10">
        <v>7</v>
      </c>
      <c r="BU243" s="10">
        <v>10</v>
      </c>
      <c r="BW243" s="6">
        <f t="shared" si="382"/>
        <v>0</v>
      </c>
      <c r="BX243" s="6">
        <v>0</v>
      </c>
      <c r="BY243" s="6">
        <v>0</v>
      </c>
      <c r="CA243" s="6">
        <f t="shared" si="383"/>
        <v>3</v>
      </c>
      <c r="CB243" s="10">
        <v>1</v>
      </c>
      <c r="CC243" s="10">
        <v>2</v>
      </c>
      <c r="CE243" s="6">
        <f t="shared" si="384"/>
        <v>45</v>
      </c>
      <c r="CF243" s="10">
        <v>24</v>
      </c>
      <c r="CG243" s="10">
        <v>21</v>
      </c>
    </row>
    <row r="244" spans="2:85" ht="14.45">
      <c r="B244" s="9" t="s">
        <v>31</v>
      </c>
      <c r="C244" s="21">
        <f t="shared" si="351"/>
        <v>21598</v>
      </c>
      <c r="D244" s="10">
        <v>10781</v>
      </c>
      <c r="E244" s="10">
        <v>10817</v>
      </c>
      <c r="F244" s="47">
        <f t="shared" si="355"/>
        <v>3.31039607456605E-2</v>
      </c>
      <c r="G244" s="25">
        <f t="shared" si="356"/>
        <v>-3.3214501751767891E-2</v>
      </c>
      <c r="H244" s="36"/>
      <c r="I244" s="28">
        <f t="shared" si="357"/>
        <v>1274</v>
      </c>
      <c r="J244" s="6">
        <f t="shared" si="358"/>
        <v>629</v>
      </c>
      <c r="K244" s="6">
        <f t="shared" si="359"/>
        <v>645</v>
      </c>
      <c r="L244" s="30">
        <f t="shared" si="360"/>
        <v>3.2068930355868254E-2</v>
      </c>
      <c r="M244" s="31">
        <f t="shared" si="361"/>
        <v>-3.2884674212297342E-2</v>
      </c>
      <c r="N244" s="36"/>
      <c r="O244" s="28">
        <f t="shared" si="362"/>
        <v>284</v>
      </c>
      <c r="P244" s="6">
        <f t="shared" si="363"/>
        <v>145</v>
      </c>
      <c r="Q244" s="6">
        <f t="shared" si="364"/>
        <v>139</v>
      </c>
      <c r="R244" s="30">
        <f t="shared" si="365"/>
        <v>3.9649986327590925E-2</v>
      </c>
      <c r="S244" s="31">
        <f t="shared" si="366"/>
        <v>-3.8009297238173367E-2</v>
      </c>
      <c r="T244" s="30"/>
      <c r="U244" s="28">
        <f t="shared" si="367"/>
        <v>76</v>
      </c>
      <c r="V244" s="28">
        <f t="shared" si="353"/>
        <v>44</v>
      </c>
      <c r="W244" s="28">
        <f t="shared" si="354"/>
        <v>32</v>
      </c>
      <c r="X244" s="30">
        <f t="shared" si="368"/>
        <v>3.8972542072630643E-2</v>
      </c>
      <c r="Y244" s="31">
        <f t="shared" si="369"/>
        <v>-2.8343666961913198E-2</v>
      </c>
      <c r="Z244" s="30"/>
      <c r="AA244" s="6">
        <f t="shared" si="370"/>
        <v>71</v>
      </c>
      <c r="AB244" s="6">
        <v>36</v>
      </c>
      <c r="AC244" s="6">
        <v>35</v>
      </c>
      <c r="AD244" s="12"/>
      <c r="AE244" s="37">
        <f t="shared" si="371"/>
        <v>30</v>
      </c>
      <c r="AF244" s="10">
        <v>20</v>
      </c>
      <c r="AG244" s="10">
        <v>10</v>
      </c>
      <c r="AH244" s="12"/>
      <c r="AI244" s="6">
        <f t="shared" si="372"/>
        <v>17</v>
      </c>
      <c r="AJ244" s="10">
        <v>8</v>
      </c>
      <c r="AK244" s="10">
        <v>9</v>
      </c>
      <c r="AM244" s="6">
        <f t="shared" si="373"/>
        <v>677</v>
      </c>
      <c r="AN244" s="6">
        <v>334</v>
      </c>
      <c r="AO244" s="6">
        <v>343</v>
      </c>
      <c r="AQ244" s="6">
        <f t="shared" si="374"/>
        <v>479</v>
      </c>
      <c r="AR244" s="6">
        <v>231</v>
      </c>
      <c r="AS244" s="6">
        <v>248</v>
      </c>
      <c r="AT244" s="6"/>
      <c r="AU244" s="6">
        <f t="shared" si="375"/>
        <v>207</v>
      </c>
      <c r="AV244" s="10">
        <v>111</v>
      </c>
      <c r="AW244" s="10">
        <v>96</v>
      </c>
      <c r="AY244" s="6">
        <f t="shared" si="376"/>
        <v>39</v>
      </c>
      <c r="AZ244" s="6">
        <v>16</v>
      </c>
      <c r="BA244" s="6">
        <v>23</v>
      </c>
      <c r="BC244" s="6">
        <f t="shared" si="377"/>
        <v>4</v>
      </c>
      <c r="BD244" s="10">
        <v>2</v>
      </c>
      <c r="BE244" s="10">
        <v>2</v>
      </c>
      <c r="BG244" s="6">
        <f t="shared" si="378"/>
        <v>74</v>
      </c>
      <c r="BH244" s="6">
        <v>36</v>
      </c>
      <c r="BI244" s="6">
        <v>38</v>
      </c>
      <c r="BK244" s="6">
        <f t="shared" si="379"/>
        <v>10</v>
      </c>
      <c r="BL244" s="10">
        <v>6</v>
      </c>
      <c r="BM244" s="10">
        <v>4</v>
      </c>
      <c r="BO244" s="6">
        <f t="shared" si="380"/>
        <v>20</v>
      </c>
      <c r="BP244" s="10">
        <v>9</v>
      </c>
      <c r="BQ244" s="10">
        <v>11</v>
      </c>
      <c r="BS244" s="6">
        <f t="shared" si="381"/>
        <v>10</v>
      </c>
      <c r="BT244" s="10">
        <v>5</v>
      </c>
      <c r="BU244" s="10">
        <v>5</v>
      </c>
      <c r="BW244" s="6">
        <f t="shared" si="382"/>
        <v>0</v>
      </c>
      <c r="BX244" s="6">
        <v>0</v>
      </c>
      <c r="BY244" s="6">
        <v>0</v>
      </c>
      <c r="CA244" s="6">
        <f t="shared" si="383"/>
        <v>5</v>
      </c>
      <c r="CB244" s="10">
        <v>3</v>
      </c>
      <c r="CC244" s="10">
        <v>2</v>
      </c>
      <c r="CE244" s="6">
        <f t="shared" si="384"/>
        <v>31</v>
      </c>
      <c r="CF244" s="10">
        <v>21</v>
      </c>
      <c r="CG244" s="10">
        <v>10</v>
      </c>
    </row>
    <row r="245" spans="2:85" ht="14.45">
      <c r="B245" s="9" t="s">
        <v>32</v>
      </c>
      <c r="C245" s="21">
        <f t="shared" si="351"/>
        <v>20062</v>
      </c>
      <c r="D245" s="10">
        <v>10060</v>
      </c>
      <c r="E245" s="10">
        <v>10002</v>
      </c>
      <c r="F245" s="47">
        <f t="shared" si="355"/>
        <v>3.0890070040009703E-2</v>
      </c>
      <c r="G245" s="25">
        <f t="shared" si="356"/>
        <v>-3.0711976196836684E-2</v>
      </c>
      <c r="H245" s="36"/>
      <c r="I245" s="28">
        <f t="shared" si="357"/>
        <v>1188</v>
      </c>
      <c r="J245" s="6">
        <f t="shared" si="358"/>
        <v>606</v>
      </c>
      <c r="K245" s="6">
        <f t="shared" si="359"/>
        <v>582</v>
      </c>
      <c r="L245" s="30">
        <f t="shared" si="360"/>
        <v>3.0896298562251453E-2</v>
      </c>
      <c r="M245" s="31">
        <f t="shared" si="361"/>
        <v>-2.9672682777607831E-2</v>
      </c>
      <c r="N245" s="36"/>
      <c r="O245" s="28">
        <f t="shared" si="362"/>
        <v>269</v>
      </c>
      <c r="P245" s="6">
        <f t="shared" si="363"/>
        <v>152</v>
      </c>
      <c r="Q245" s="6">
        <f t="shared" si="364"/>
        <v>117</v>
      </c>
      <c r="R245" s="30">
        <f t="shared" si="365"/>
        <v>4.156412359857807E-2</v>
      </c>
      <c r="S245" s="31">
        <f t="shared" si="366"/>
        <v>-3.1993437243642328E-2</v>
      </c>
      <c r="T245" s="30"/>
      <c r="U245" s="28">
        <f t="shared" si="367"/>
        <v>86</v>
      </c>
      <c r="V245" s="28">
        <f t="shared" si="353"/>
        <v>52</v>
      </c>
      <c r="W245" s="28">
        <f t="shared" si="354"/>
        <v>34</v>
      </c>
      <c r="X245" s="30">
        <f t="shared" si="368"/>
        <v>4.6058458813108945E-2</v>
      </c>
      <c r="Y245" s="31">
        <f t="shared" si="369"/>
        <v>-3.0115146147032774E-2</v>
      </c>
      <c r="Z245" s="30"/>
      <c r="AA245" s="6">
        <f t="shared" si="370"/>
        <v>75</v>
      </c>
      <c r="AB245" s="6">
        <v>46</v>
      </c>
      <c r="AC245" s="6">
        <v>29</v>
      </c>
      <c r="AD245" s="12"/>
      <c r="AE245" s="37">
        <f t="shared" si="371"/>
        <v>31</v>
      </c>
      <c r="AF245" s="10">
        <v>14</v>
      </c>
      <c r="AG245" s="10">
        <v>17</v>
      </c>
      <c r="AH245" s="12"/>
      <c r="AI245" s="6">
        <f t="shared" si="372"/>
        <v>21</v>
      </c>
      <c r="AJ245" s="10">
        <v>11</v>
      </c>
      <c r="AK245" s="10">
        <v>10</v>
      </c>
      <c r="AM245" s="6">
        <f t="shared" si="373"/>
        <v>585</v>
      </c>
      <c r="AN245" s="6">
        <v>295</v>
      </c>
      <c r="AO245" s="6">
        <v>290</v>
      </c>
      <c r="AQ245" s="6">
        <f t="shared" si="374"/>
        <v>476</v>
      </c>
      <c r="AR245" s="6">
        <v>240</v>
      </c>
      <c r="AS245" s="6">
        <v>236</v>
      </c>
      <c r="AT245" s="6"/>
      <c r="AU245" s="6">
        <f t="shared" si="375"/>
        <v>197</v>
      </c>
      <c r="AV245" s="10">
        <v>115</v>
      </c>
      <c r="AW245" s="10">
        <v>82</v>
      </c>
      <c r="AY245" s="6">
        <f t="shared" si="376"/>
        <v>36</v>
      </c>
      <c r="AZ245" s="6">
        <v>23</v>
      </c>
      <c r="BA245" s="6">
        <v>13</v>
      </c>
      <c r="BC245" s="6">
        <f t="shared" si="377"/>
        <v>5</v>
      </c>
      <c r="BD245" s="10">
        <v>2</v>
      </c>
      <c r="BE245" s="10">
        <v>3</v>
      </c>
      <c r="BG245" s="6">
        <f t="shared" si="378"/>
        <v>71</v>
      </c>
      <c r="BH245" s="6">
        <v>40</v>
      </c>
      <c r="BI245" s="6">
        <v>31</v>
      </c>
      <c r="BK245" s="6">
        <f t="shared" si="379"/>
        <v>11</v>
      </c>
      <c r="BL245" s="10">
        <v>8</v>
      </c>
      <c r="BM245" s="10">
        <v>3</v>
      </c>
      <c r="BO245" s="6">
        <f t="shared" si="380"/>
        <v>24</v>
      </c>
      <c r="BP245" s="10">
        <v>16</v>
      </c>
      <c r="BQ245" s="10">
        <v>8</v>
      </c>
      <c r="BS245" s="6">
        <f t="shared" si="381"/>
        <v>5</v>
      </c>
      <c r="BT245" s="10">
        <v>4</v>
      </c>
      <c r="BU245" s="10">
        <v>1</v>
      </c>
      <c r="BW245" s="6">
        <f t="shared" si="382"/>
        <v>0</v>
      </c>
      <c r="BX245" s="6">
        <v>0</v>
      </c>
      <c r="BY245" s="6">
        <v>0</v>
      </c>
      <c r="CA245" s="6">
        <f t="shared" si="383"/>
        <v>11</v>
      </c>
      <c r="CB245" s="10">
        <v>6</v>
      </c>
      <c r="CC245" s="10">
        <v>5</v>
      </c>
      <c r="CE245" s="6">
        <f t="shared" si="384"/>
        <v>35</v>
      </c>
      <c r="CF245" s="10">
        <v>18</v>
      </c>
      <c r="CG245" s="10">
        <v>17</v>
      </c>
    </row>
    <row r="246" spans="2:85" ht="14.45">
      <c r="B246" s="9" t="s">
        <v>33</v>
      </c>
      <c r="C246" s="21">
        <f t="shared" si="351"/>
        <v>17141</v>
      </c>
      <c r="D246" s="10">
        <v>8701</v>
      </c>
      <c r="E246" s="10">
        <v>8440</v>
      </c>
      <c r="F246" s="47">
        <f t="shared" si="355"/>
        <v>2.6717147059455708E-2</v>
      </c>
      <c r="G246" s="25">
        <f t="shared" si="356"/>
        <v>-2.5915724765177128E-2</v>
      </c>
      <c r="H246" s="36"/>
      <c r="I246" s="28">
        <f t="shared" si="357"/>
        <v>1029</v>
      </c>
      <c r="J246" s="6">
        <f t="shared" si="358"/>
        <v>513</v>
      </c>
      <c r="K246" s="6">
        <f t="shared" si="359"/>
        <v>516</v>
      </c>
      <c r="L246" s="30">
        <f t="shared" si="360"/>
        <v>2.6154787396757417E-2</v>
      </c>
      <c r="M246" s="31">
        <f t="shared" si="361"/>
        <v>-2.6307739369837872E-2</v>
      </c>
      <c r="N246" s="36"/>
      <c r="O246" s="28">
        <f t="shared" si="362"/>
        <v>205</v>
      </c>
      <c r="P246" s="6">
        <f t="shared" si="363"/>
        <v>94</v>
      </c>
      <c r="Q246" s="6">
        <f t="shared" si="364"/>
        <v>111</v>
      </c>
      <c r="R246" s="30">
        <f t="shared" si="365"/>
        <v>2.5704129067541701E-2</v>
      </c>
      <c r="S246" s="31">
        <f t="shared" si="366"/>
        <v>-3.0352748154224774E-2</v>
      </c>
      <c r="T246" s="30"/>
      <c r="U246" s="28">
        <f t="shared" si="367"/>
        <v>54</v>
      </c>
      <c r="V246" s="28">
        <f t="shared" si="353"/>
        <v>27</v>
      </c>
      <c r="W246" s="28">
        <f t="shared" si="354"/>
        <v>27</v>
      </c>
      <c r="X246" s="30">
        <f t="shared" si="368"/>
        <v>2.3914968999114262E-2</v>
      </c>
      <c r="Y246" s="31">
        <f t="shared" si="369"/>
        <v>-2.3914968999114262E-2</v>
      </c>
      <c r="Z246" s="30"/>
      <c r="AA246" s="6">
        <f t="shared" si="370"/>
        <v>56</v>
      </c>
      <c r="AB246" s="6">
        <v>25</v>
      </c>
      <c r="AC246" s="6">
        <v>31</v>
      </c>
      <c r="AD246" s="12"/>
      <c r="AE246" s="37">
        <f t="shared" si="371"/>
        <v>17</v>
      </c>
      <c r="AF246" s="10">
        <v>7</v>
      </c>
      <c r="AG246" s="10">
        <v>10</v>
      </c>
      <c r="AH246" s="12"/>
      <c r="AI246" s="6">
        <f t="shared" si="372"/>
        <v>25</v>
      </c>
      <c r="AJ246" s="10">
        <v>10</v>
      </c>
      <c r="AK246" s="10">
        <v>15</v>
      </c>
      <c r="AM246" s="6">
        <f t="shared" si="373"/>
        <v>577</v>
      </c>
      <c r="AN246" s="6">
        <v>285</v>
      </c>
      <c r="AO246" s="6">
        <v>292</v>
      </c>
      <c r="AQ246" s="6">
        <f t="shared" si="374"/>
        <v>354</v>
      </c>
      <c r="AR246" s="6">
        <v>186</v>
      </c>
      <c r="AS246" s="6">
        <v>168</v>
      </c>
      <c r="AT246" s="6"/>
      <c r="AU246" s="6">
        <f t="shared" si="375"/>
        <v>154</v>
      </c>
      <c r="AV246" s="10">
        <v>69</v>
      </c>
      <c r="AW246" s="10">
        <v>85</v>
      </c>
      <c r="AY246" s="6">
        <f t="shared" si="376"/>
        <v>25</v>
      </c>
      <c r="AZ246" s="6">
        <v>12</v>
      </c>
      <c r="BA246" s="6">
        <v>13</v>
      </c>
      <c r="BC246" s="6">
        <f t="shared" si="377"/>
        <v>7</v>
      </c>
      <c r="BD246" s="10">
        <v>3</v>
      </c>
      <c r="BE246" s="10">
        <v>4</v>
      </c>
      <c r="BG246" s="6">
        <f t="shared" si="378"/>
        <v>47</v>
      </c>
      <c r="BH246" s="6">
        <v>24</v>
      </c>
      <c r="BI246" s="6">
        <v>23</v>
      </c>
      <c r="BK246" s="6">
        <f t="shared" si="379"/>
        <v>6</v>
      </c>
      <c r="BL246" s="10">
        <v>3</v>
      </c>
      <c r="BM246" s="10">
        <v>3</v>
      </c>
      <c r="BO246" s="6">
        <f t="shared" si="380"/>
        <v>13</v>
      </c>
      <c r="BP246" s="10">
        <v>7</v>
      </c>
      <c r="BQ246" s="10">
        <v>6</v>
      </c>
      <c r="BS246" s="6">
        <f t="shared" si="381"/>
        <v>9</v>
      </c>
      <c r="BT246" s="10">
        <v>4</v>
      </c>
      <c r="BU246" s="10">
        <v>5</v>
      </c>
      <c r="BW246" s="6">
        <f t="shared" si="382"/>
        <v>0</v>
      </c>
      <c r="BX246" s="6">
        <v>0</v>
      </c>
      <c r="BY246" s="6">
        <v>0</v>
      </c>
      <c r="CA246" s="6">
        <f t="shared" si="383"/>
        <v>7</v>
      </c>
      <c r="CB246" s="10">
        <v>3</v>
      </c>
      <c r="CC246" s="10">
        <v>4</v>
      </c>
      <c r="CE246" s="6">
        <f t="shared" si="384"/>
        <v>19</v>
      </c>
      <c r="CF246" s="10">
        <v>10</v>
      </c>
      <c r="CG246" s="10">
        <v>9</v>
      </c>
    </row>
    <row r="247" spans="2:85" ht="14.45">
      <c r="B247" s="9" t="s">
        <v>34</v>
      </c>
      <c r="C247" s="21">
        <f t="shared" si="351"/>
        <v>13870</v>
      </c>
      <c r="D247" s="10">
        <v>7015</v>
      </c>
      <c r="E247" s="10">
        <v>6855</v>
      </c>
      <c r="F247" s="47">
        <f t="shared" si="355"/>
        <v>2.1540143273426248E-2</v>
      </c>
      <c r="G247" s="25">
        <f t="shared" si="356"/>
        <v>-2.1048849912948957E-2</v>
      </c>
      <c r="H247" s="36"/>
      <c r="I247" s="28">
        <f t="shared" si="357"/>
        <v>840</v>
      </c>
      <c r="J247" s="6">
        <f t="shared" si="358"/>
        <v>416</v>
      </c>
      <c r="K247" s="6">
        <f t="shared" si="359"/>
        <v>424</v>
      </c>
      <c r="L247" s="30">
        <f t="shared" si="360"/>
        <v>2.1209340267156113E-2</v>
      </c>
      <c r="M247" s="31">
        <f t="shared" si="361"/>
        <v>-2.1617212195370654E-2</v>
      </c>
      <c r="N247" s="36"/>
      <c r="O247" s="28">
        <f t="shared" si="362"/>
        <v>189</v>
      </c>
      <c r="P247" s="6">
        <f t="shared" si="363"/>
        <v>97</v>
      </c>
      <c r="Q247" s="6">
        <f t="shared" si="364"/>
        <v>92</v>
      </c>
      <c r="R247" s="30">
        <f t="shared" si="365"/>
        <v>2.6524473612250479E-2</v>
      </c>
      <c r="S247" s="31">
        <f t="shared" si="366"/>
        <v>-2.5157232704402517E-2</v>
      </c>
      <c r="T247" s="30"/>
      <c r="U247" s="28">
        <f t="shared" si="367"/>
        <v>58</v>
      </c>
      <c r="V247" s="28">
        <f t="shared" si="353"/>
        <v>39</v>
      </c>
      <c r="W247" s="28">
        <f t="shared" si="354"/>
        <v>19</v>
      </c>
      <c r="X247" s="30">
        <f t="shared" si="368"/>
        <v>3.454384410983171E-2</v>
      </c>
      <c r="Y247" s="31">
        <f t="shared" si="369"/>
        <v>-1.682905225863596E-2</v>
      </c>
      <c r="Z247" s="30"/>
      <c r="AA247" s="6">
        <f t="shared" si="370"/>
        <v>45</v>
      </c>
      <c r="AB247" s="6">
        <v>28</v>
      </c>
      <c r="AC247" s="6">
        <v>17</v>
      </c>
      <c r="AD247" s="12"/>
      <c r="AE247" s="37">
        <f t="shared" si="371"/>
        <v>16</v>
      </c>
      <c r="AF247" s="10">
        <v>9</v>
      </c>
      <c r="AG247" s="10">
        <v>7</v>
      </c>
      <c r="AH247" s="12"/>
      <c r="AI247" s="6">
        <f t="shared" si="372"/>
        <v>24</v>
      </c>
      <c r="AJ247" s="10">
        <v>13</v>
      </c>
      <c r="AK247" s="10">
        <v>11</v>
      </c>
      <c r="AM247" s="6">
        <f t="shared" si="373"/>
        <v>508</v>
      </c>
      <c r="AN247" s="6">
        <v>249</v>
      </c>
      <c r="AO247" s="6">
        <v>259</v>
      </c>
      <c r="AQ247" s="6">
        <f t="shared" si="374"/>
        <v>247</v>
      </c>
      <c r="AR247" s="6">
        <v>117</v>
      </c>
      <c r="AS247" s="6">
        <v>130</v>
      </c>
      <c r="AT247" s="6"/>
      <c r="AU247" s="6">
        <f t="shared" si="375"/>
        <v>148</v>
      </c>
      <c r="AV247" s="10">
        <v>77</v>
      </c>
      <c r="AW247" s="10">
        <v>71</v>
      </c>
      <c r="AY247" s="6">
        <f t="shared" si="376"/>
        <v>18</v>
      </c>
      <c r="AZ247" s="6">
        <v>11</v>
      </c>
      <c r="BA247" s="6">
        <v>7</v>
      </c>
      <c r="BC247" s="6">
        <f t="shared" si="377"/>
        <v>9</v>
      </c>
      <c r="BD247" s="10">
        <v>4</v>
      </c>
      <c r="BE247" s="10">
        <v>5</v>
      </c>
      <c r="BG247" s="6">
        <f t="shared" si="378"/>
        <v>45</v>
      </c>
      <c r="BH247" s="6">
        <v>25</v>
      </c>
      <c r="BI247" s="6">
        <v>20</v>
      </c>
      <c r="BK247" s="6">
        <f t="shared" si="379"/>
        <v>3</v>
      </c>
      <c r="BL247" s="10">
        <v>2</v>
      </c>
      <c r="BM247" s="10">
        <v>1</v>
      </c>
      <c r="BO247" s="6">
        <f t="shared" si="380"/>
        <v>5</v>
      </c>
      <c r="BP247" s="10">
        <v>3</v>
      </c>
      <c r="BQ247" s="10">
        <v>2</v>
      </c>
      <c r="BS247" s="6">
        <f t="shared" si="381"/>
        <v>23</v>
      </c>
      <c r="BT247" s="10">
        <v>15</v>
      </c>
      <c r="BU247" s="10">
        <v>8</v>
      </c>
      <c r="BW247" s="6">
        <f t="shared" si="382"/>
        <v>0</v>
      </c>
      <c r="BX247" s="6">
        <v>0</v>
      </c>
      <c r="BY247" s="6">
        <v>0</v>
      </c>
      <c r="CA247" s="6">
        <f t="shared" si="383"/>
        <v>6</v>
      </c>
      <c r="CB247" s="10">
        <v>4</v>
      </c>
      <c r="CC247" s="10">
        <v>2</v>
      </c>
      <c r="CE247" s="6">
        <f t="shared" si="384"/>
        <v>21</v>
      </c>
      <c r="CF247" s="10">
        <v>15</v>
      </c>
      <c r="CG247" s="10">
        <v>6</v>
      </c>
    </row>
    <row r="248" spans="2:85" ht="14.45">
      <c r="B248" s="9" t="s">
        <v>35</v>
      </c>
      <c r="C248" s="21">
        <f t="shared" si="351"/>
        <v>9781</v>
      </c>
      <c r="D248" s="10">
        <v>4690</v>
      </c>
      <c r="E248" s="10">
        <v>5091</v>
      </c>
      <c r="F248" s="47">
        <f t="shared" si="355"/>
        <v>1.4401036628990607E-2</v>
      </c>
      <c r="G248" s="25">
        <f t="shared" si="356"/>
        <v>-1.5632340613686818E-2</v>
      </c>
      <c r="H248" s="36"/>
      <c r="I248" s="28">
        <f t="shared" si="357"/>
        <v>587</v>
      </c>
      <c r="J248" s="6">
        <f t="shared" si="358"/>
        <v>272</v>
      </c>
      <c r="K248" s="6">
        <f t="shared" si="359"/>
        <v>315</v>
      </c>
      <c r="L248" s="30">
        <f t="shared" si="360"/>
        <v>1.3867645559294381E-2</v>
      </c>
      <c r="M248" s="31">
        <f t="shared" si="361"/>
        <v>-1.6059957173447537E-2</v>
      </c>
      <c r="N248" s="36"/>
      <c r="O248" s="28">
        <f t="shared" si="362"/>
        <v>133</v>
      </c>
      <c r="P248" s="6">
        <f t="shared" si="363"/>
        <v>64</v>
      </c>
      <c r="Q248" s="6">
        <f t="shared" si="364"/>
        <v>69</v>
      </c>
      <c r="R248" s="30">
        <f t="shared" si="365"/>
        <v>1.7500683620453924E-2</v>
      </c>
      <c r="S248" s="31">
        <f t="shared" si="366"/>
        <v>-1.8867924528301886E-2</v>
      </c>
      <c r="T248" s="30"/>
      <c r="U248" s="28">
        <f t="shared" si="367"/>
        <v>44</v>
      </c>
      <c r="V248" s="28">
        <f t="shared" si="353"/>
        <v>21</v>
      </c>
      <c r="W248" s="28">
        <f t="shared" si="354"/>
        <v>23</v>
      </c>
      <c r="X248" s="30">
        <f t="shared" si="368"/>
        <v>1.8600531443755536E-2</v>
      </c>
      <c r="Y248" s="31">
        <f t="shared" si="369"/>
        <v>-2.0372010628875111E-2</v>
      </c>
      <c r="Z248" s="30"/>
      <c r="AA248" s="6">
        <f t="shared" si="370"/>
        <v>26</v>
      </c>
      <c r="AB248" s="6">
        <v>12</v>
      </c>
      <c r="AC248" s="6">
        <v>14</v>
      </c>
      <c r="AD248" s="12"/>
      <c r="AE248" s="37">
        <f t="shared" si="371"/>
        <v>10</v>
      </c>
      <c r="AF248" s="10">
        <v>5</v>
      </c>
      <c r="AG248" s="10">
        <v>5</v>
      </c>
      <c r="AH248" s="12"/>
      <c r="AI248" s="6">
        <f t="shared" si="372"/>
        <v>14</v>
      </c>
      <c r="AJ248" s="10">
        <v>8</v>
      </c>
      <c r="AK248" s="10">
        <v>6</v>
      </c>
      <c r="AM248" s="6">
        <f t="shared" si="373"/>
        <v>355</v>
      </c>
      <c r="AN248" s="6">
        <v>168</v>
      </c>
      <c r="AO248" s="6">
        <v>187</v>
      </c>
      <c r="AQ248" s="6">
        <f t="shared" si="374"/>
        <v>182</v>
      </c>
      <c r="AR248" s="6">
        <v>79</v>
      </c>
      <c r="AS248" s="6">
        <v>103</v>
      </c>
      <c r="AT248" s="6"/>
      <c r="AU248" s="6">
        <f t="shared" si="375"/>
        <v>101</v>
      </c>
      <c r="AV248" s="10">
        <v>52</v>
      </c>
      <c r="AW248" s="10">
        <v>49</v>
      </c>
      <c r="AY248" s="6">
        <f t="shared" si="376"/>
        <v>7</v>
      </c>
      <c r="AZ248" s="6">
        <v>2</v>
      </c>
      <c r="BA248" s="6">
        <v>5</v>
      </c>
      <c r="BC248" s="6">
        <f t="shared" si="377"/>
        <v>2</v>
      </c>
      <c r="BD248" s="10">
        <v>1</v>
      </c>
      <c r="BE248" s="10">
        <v>1</v>
      </c>
      <c r="BG248" s="6">
        <f t="shared" si="378"/>
        <v>45</v>
      </c>
      <c r="BH248" s="6">
        <v>21</v>
      </c>
      <c r="BI248" s="6">
        <v>24</v>
      </c>
      <c r="BK248" s="6">
        <f t="shared" si="379"/>
        <v>4</v>
      </c>
      <c r="BL248" s="10">
        <v>2</v>
      </c>
      <c r="BM248" s="10">
        <v>2</v>
      </c>
      <c r="BO248" s="6">
        <f t="shared" si="380"/>
        <v>7</v>
      </c>
      <c r="BP248" s="10">
        <v>3</v>
      </c>
      <c r="BQ248" s="10">
        <v>4</v>
      </c>
      <c r="BS248" s="6">
        <f t="shared" si="381"/>
        <v>11</v>
      </c>
      <c r="BT248" s="10">
        <v>7</v>
      </c>
      <c r="BU248" s="10">
        <v>4</v>
      </c>
      <c r="BW248" s="6">
        <f t="shared" si="382"/>
        <v>0</v>
      </c>
      <c r="BX248" s="6">
        <v>0</v>
      </c>
      <c r="BY248" s="6">
        <v>0</v>
      </c>
      <c r="CA248" s="6">
        <f t="shared" si="383"/>
        <v>4</v>
      </c>
      <c r="CB248" s="10">
        <v>1</v>
      </c>
      <c r="CC248" s="10">
        <v>3</v>
      </c>
      <c r="CE248" s="6">
        <f t="shared" si="384"/>
        <v>18</v>
      </c>
      <c r="CF248" s="10">
        <v>8</v>
      </c>
      <c r="CG248" s="10">
        <v>10</v>
      </c>
    </row>
    <row r="249" spans="2:85" ht="14.45">
      <c r="B249" s="9" t="s">
        <v>36</v>
      </c>
      <c r="C249" s="21">
        <f t="shared" si="351"/>
        <v>7574</v>
      </c>
      <c r="D249" s="10">
        <v>3562</v>
      </c>
      <c r="E249" s="10">
        <v>4012</v>
      </c>
      <c r="F249" s="47">
        <f t="shared" si="355"/>
        <v>1.0937418437625702E-2</v>
      </c>
      <c r="G249" s="25">
        <f t="shared" si="356"/>
        <v>-1.2319181013968084E-2</v>
      </c>
      <c r="H249" s="36"/>
      <c r="I249" s="28">
        <f t="shared" si="357"/>
        <v>448</v>
      </c>
      <c r="J249" s="6">
        <f t="shared" si="358"/>
        <v>218</v>
      </c>
      <c r="K249" s="6">
        <f t="shared" si="359"/>
        <v>230</v>
      </c>
      <c r="L249" s="30">
        <f t="shared" si="360"/>
        <v>1.1114510043846232E-2</v>
      </c>
      <c r="M249" s="31">
        <f t="shared" si="361"/>
        <v>-1.1726317936168042E-2</v>
      </c>
      <c r="N249" s="36"/>
      <c r="O249" s="28">
        <f t="shared" si="362"/>
        <v>132</v>
      </c>
      <c r="P249" s="6">
        <f t="shared" si="363"/>
        <v>78</v>
      </c>
      <c r="Q249" s="6">
        <f t="shared" si="364"/>
        <v>54</v>
      </c>
      <c r="R249" s="30">
        <f t="shared" si="365"/>
        <v>2.1328958162428219E-2</v>
      </c>
      <c r="S249" s="31">
        <f t="shared" si="366"/>
        <v>-1.4766201804757998E-2</v>
      </c>
      <c r="T249" s="30"/>
      <c r="U249" s="28">
        <f t="shared" si="367"/>
        <v>32</v>
      </c>
      <c r="V249" s="28">
        <f t="shared" si="353"/>
        <v>20</v>
      </c>
      <c r="W249" s="28">
        <f t="shared" si="354"/>
        <v>12</v>
      </c>
      <c r="X249" s="30">
        <f t="shared" si="368"/>
        <v>1.771479185119575E-2</v>
      </c>
      <c r="Y249" s="31">
        <f t="shared" si="369"/>
        <v>-1.0628875110717449E-2</v>
      </c>
      <c r="Z249" s="30"/>
      <c r="AA249" s="6">
        <f t="shared" si="370"/>
        <v>22</v>
      </c>
      <c r="AB249" s="6">
        <v>10</v>
      </c>
      <c r="AC249" s="6">
        <v>12</v>
      </c>
      <c r="AD249" s="12"/>
      <c r="AE249" s="37">
        <f t="shared" si="371"/>
        <v>9</v>
      </c>
      <c r="AF249" s="10">
        <v>5</v>
      </c>
      <c r="AG249" s="10">
        <v>4</v>
      </c>
      <c r="AH249" s="12"/>
      <c r="AI249" s="6">
        <f t="shared" si="372"/>
        <v>10</v>
      </c>
      <c r="AJ249" s="10">
        <v>9</v>
      </c>
      <c r="AK249" s="10">
        <v>1</v>
      </c>
      <c r="AM249" s="6">
        <f t="shared" si="373"/>
        <v>256</v>
      </c>
      <c r="AN249" s="6">
        <v>123</v>
      </c>
      <c r="AO249" s="6">
        <v>133</v>
      </c>
      <c r="AQ249" s="6">
        <f t="shared" si="374"/>
        <v>151</v>
      </c>
      <c r="AR249" s="6">
        <v>71</v>
      </c>
      <c r="AS249" s="6">
        <v>80</v>
      </c>
      <c r="AT249" s="6"/>
      <c r="AU249" s="6">
        <f t="shared" si="375"/>
        <v>98</v>
      </c>
      <c r="AV249" s="10">
        <v>56</v>
      </c>
      <c r="AW249" s="10">
        <v>42</v>
      </c>
      <c r="AY249" s="6">
        <f t="shared" si="376"/>
        <v>11</v>
      </c>
      <c r="AZ249" s="6">
        <v>7</v>
      </c>
      <c r="BA249" s="6">
        <v>4</v>
      </c>
      <c r="BC249" s="6">
        <f t="shared" si="377"/>
        <v>3</v>
      </c>
      <c r="BD249" s="10">
        <v>1</v>
      </c>
      <c r="BE249" s="10">
        <v>2</v>
      </c>
      <c r="BG249" s="6">
        <f t="shared" si="378"/>
        <v>42</v>
      </c>
      <c r="BH249" s="6">
        <v>27</v>
      </c>
      <c r="BI249" s="6">
        <v>15</v>
      </c>
      <c r="BK249" s="6">
        <f t="shared" si="379"/>
        <v>2</v>
      </c>
      <c r="BL249" s="10">
        <v>1</v>
      </c>
      <c r="BM249" s="10">
        <v>1</v>
      </c>
      <c r="BO249" s="6">
        <f t="shared" si="380"/>
        <v>10</v>
      </c>
      <c r="BP249" s="10">
        <v>7</v>
      </c>
      <c r="BQ249" s="10">
        <v>3</v>
      </c>
      <c r="BS249" s="6">
        <f t="shared" si="381"/>
        <v>10</v>
      </c>
      <c r="BT249" s="10">
        <v>5</v>
      </c>
      <c r="BU249" s="10">
        <v>5</v>
      </c>
      <c r="BW249" s="6">
        <f t="shared" si="382"/>
        <v>0</v>
      </c>
      <c r="BX249" s="6">
        <v>0</v>
      </c>
      <c r="BY249" s="6">
        <v>0</v>
      </c>
      <c r="CA249" s="6">
        <f t="shared" si="383"/>
        <v>1</v>
      </c>
      <c r="CB249" s="10">
        <v>1</v>
      </c>
      <c r="CC249" s="10">
        <v>0</v>
      </c>
      <c r="CE249" s="6">
        <f t="shared" si="384"/>
        <v>9</v>
      </c>
      <c r="CF249" s="10">
        <v>6</v>
      </c>
      <c r="CG249" s="10">
        <v>3</v>
      </c>
    </row>
    <row r="250" spans="2:85" ht="14.45">
      <c r="B250" s="9" t="s">
        <v>37</v>
      </c>
      <c r="C250" s="21">
        <f t="shared" si="351"/>
        <v>6262</v>
      </c>
      <c r="D250" s="10">
        <v>2786</v>
      </c>
      <c r="E250" s="10">
        <v>3476</v>
      </c>
      <c r="F250" s="47">
        <f t="shared" si="355"/>
        <v>8.5546456393108383E-3</v>
      </c>
      <c r="G250" s="25">
        <f t="shared" si="356"/>
        <v>-1.0673348256369158E-2</v>
      </c>
      <c r="H250" s="36"/>
      <c r="I250" s="28">
        <f t="shared" si="357"/>
        <v>412</v>
      </c>
      <c r="J250" s="6">
        <f t="shared" si="358"/>
        <v>178</v>
      </c>
      <c r="K250" s="6">
        <f t="shared" si="359"/>
        <v>234</v>
      </c>
      <c r="L250" s="30">
        <f t="shared" si="360"/>
        <v>9.0751504027735286E-3</v>
      </c>
      <c r="M250" s="31">
        <f t="shared" si="361"/>
        <v>-1.1930253900275314E-2</v>
      </c>
      <c r="N250" s="36"/>
      <c r="O250" s="28">
        <f t="shared" si="362"/>
        <v>116</v>
      </c>
      <c r="P250" s="6">
        <f t="shared" si="363"/>
        <v>54</v>
      </c>
      <c r="Q250" s="6">
        <f t="shared" si="364"/>
        <v>62</v>
      </c>
      <c r="R250" s="30">
        <f t="shared" si="365"/>
        <v>1.4766201804757998E-2</v>
      </c>
      <c r="S250" s="31">
        <f t="shared" si="366"/>
        <v>-1.695378725731474E-2</v>
      </c>
      <c r="T250" s="30"/>
      <c r="U250" s="28">
        <f t="shared" si="367"/>
        <v>28</v>
      </c>
      <c r="V250" s="28">
        <f t="shared" si="353"/>
        <v>11</v>
      </c>
      <c r="W250" s="28">
        <f t="shared" si="354"/>
        <v>17</v>
      </c>
      <c r="X250" s="30">
        <f t="shared" si="368"/>
        <v>9.7431355181576609E-3</v>
      </c>
      <c r="Y250" s="31">
        <f t="shared" si="369"/>
        <v>-1.5057573073516387E-2</v>
      </c>
      <c r="Z250" s="30"/>
      <c r="AA250" s="6">
        <f t="shared" si="370"/>
        <v>21</v>
      </c>
      <c r="AB250" s="6">
        <v>12</v>
      </c>
      <c r="AC250" s="6">
        <v>9</v>
      </c>
      <c r="AD250" s="12"/>
      <c r="AE250" s="37">
        <f t="shared" si="371"/>
        <v>2</v>
      </c>
      <c r="AF250" s="10">
        <v>1</v>
      </c>
      <c r="AG250" s="10">
        <v>1</v>
      </c>
      <c r="AH250" s="12"/>
      <c r="AI250" s="6">
        <f t="shared" si="372"/>
        <v>8</v>
      </c>
      <c r="AJ250" s="10">
        <v>3</v>
      </c>
      <c r="AK250" s="10">
        <v>5</v>
      </c>
      <c r="AM250" s="6">
        <f t="shared" si="373"/>
        <v>266</v>
      </c>
      <c r="AN250" s="6">
        <v>106</v>
      </c>
      <c r="AO250" s="6">
        <v>160</v>
      </c>
      <c r="AQ250" s="6">
        <f t="shared" si="374"/>
        <v>115</v>
      </c>
      <c r="AR250" s="6">
        <v>56</v>
      </c>
      <c r="AS250" s="6">
        <v>59</v>
      </c>
      <c r="AT250" s="6"/>
      <c r="AU250" s="6">
        <f t="shared" si="375"/>
        <v>74</v>
      </c>
      <c r="AV250" s="10">
        <v>32</v>
      </c>
      <c r="AW250" s="10">
        <v>42</v>
      </c>
      <c r="AY250" s="6">
        <f t="shared" si="376"/>
        <v>13</v>
      </c>
      <c r="AZ250" s="6">
        <v>4</v>
      </c>
      <c r="BA250" s="6">
        <v>9</v>
      </c>
      <c r="BC250" s="6">
        <f t="shared" si="377"/>
        <v>3</v>
      </c>
      <c r="BD250" s="10">
        <v>3</v>
      </c>
      <c r="BE250" s="10">
        <v>0</v>
      </c>
      <c r="BG250" s="6">
        <f t="shared" si="378"/>
        <v>42</v>
      </c>
      <c r="BH250" s="6">
        <v>20</v>
      </c>
      <c r="BI250" s="6">
        <v>22</v>
      </c>
      <c r="BK250" s="6">
        <f t="shared" si="379"/>
        <v>2</v>
      </c>
      <c r="BL250" s="10">
        <v>0</v>
      </c>
      <c r="BM250" s="10">
        <v>2</v>
      </c>
      <c r="BO250" s="6">
        <f t="shared" si="380"/>
        <v>6</v>
      </c>
      <c r="BP250" s="10">
        <v>1</v>
      </c>
      <c r="BQ250" s="10">
        <v>5</v>
      </c>
      <c r="BS250" s="6">
        <f t="shared" si="381"/>
        <v>8</v>
      </c>
      <c r="BT250" s="10">
        <v>4</v>
      </c>
      <c r="BU250" s="10">
        <v>4</v>
      </c>
      <c r="BW250" s="6">
        <f t="shared" si="382"/>
        <v>0</v>
      </c>
      <c r="BX250" s="6">
        <v>0</v>
      </c>
      <c r="BY250" s="6">
        <v>0</v>
      </c>
      <c r="CA250" s="6">
        <f t="shared" si="383"/>
        <v>2</v>
      </c>
      <c r="CB250" s="10">
        <v>1</v>
      </c>
      <c r="CC250" s="10">
        <v>1</v>
      </c>
      <c r="CE250" s="6">
        <f t="shared" si="384"/>
        <v>10</v>
      </c>
      <c r="CF250" s="10">
        <v>5</v>
      </c>
      <c r="CG250" s="10">
        <v>5</v>
      </c>
    </row>
    <row r="251" spans="2:85" ht="14.45">
      <c r="B251" s="9" t="s">
        <v>38</v>
      </c>
      <c r="C251" s="21">
        <f t="shared" si="351"/>
        <v>3722</v>
      </c>
      <c r="D251" s="10">
        <v>1481</v>
      </c>
      <c r="E251" s="10">
        <v>2241</v>
      </c>
      <c r="F251" s="47">
        <f t="shared" si="355"/>
        <v>4.5475341679179293E-3</v>
      </c>
      <c r="G251" s="25">
        <f t="shared" si="356"/>
        <v>-6.8811776301850643E-3</v>
      </c>
      <c r="H251" s="36"/>
      <c r="I251" s="28">
        <f t="shared" si="357"/>
        <v>234</v>
      </c>
      <c r="J251" s="6">
        <f t="shared" si="358"/>
        <v>90</v>
      </c>
      <c r="K251" s="6">
        <f t="shared" si="359"/>
        <v>144</v>
      </c>
      <c r="L251" s="30">
        <f t="shared" si="360"/>
        <v>4.5885591924135823E-3</v>
      </c>
      <c r="M251" s="31">
        <f t="shared" si="361"/>
        <v>-7.3416947078617312E-3</v>
      </c>
      <c r="N251" s="36"/>
      <c r="O251" s="28">
        <f t="shared" si="362"/>
        <v>65</v>
      </c>
      <c r="P251" s="6">
        <f t="shared" si="363"/>
        <v>26</v>
      </c>
      <c r="Q251" s="6">
        <f t="shared" si="364"/>
        <v>39</v>
      </c>
      <c r="R251" s="30">
        <f t="shared" si="365"/>
        <v>7.1096527208094062E-3</v>
      </c>
      <c r="S251" s="31">
        <f t="shared" si="366"/>
        <v>-1.0664479081214109E-2</v>
      </c>
      <c r="T251" s="30"/>
      <c r="U251" s="28">
        <f t="shared" si="367"/>
        <v>16</v>
      </c>
      <c r="V251" s="28">
        <f t="shared" si="353"/>
        <v>10</v>
      </c>
      <c r="W251" s="28">
        <f t="shared" si="354"/>
        <v>6</v>
      </c>
      <c r="X251" s="30">
        <f t="shared" si="368"/>
        <v>8.8573959255978749E-3</v>
      </c>
      <c r="Y251" s="31">
        <f t="shared" si="369"/>
        <v>-5.3144375553587243E-3</v>
      </c>
      <c r="Z251" s="30"/>
      <c r="AA251" s="6">
        <f t="shared" si="370"/>
        <v>13</v>
      </c>
      <c r="AB251" s="6">
        <v>5</v>
      </c>
      <c r="AC251" s="6">
        <v>8</v>
      </c>
      <c r="AD251" s="12"/>
      <c r="AE251" s="37">
        <f t="shared" si="371"/>
        <v>4</v>
      </c>
      <c r="AF251" s="10">
        <v>1</v>
      </c>
      <c r="AG251" s="10">
        <v>3</v>
      </c>
      <c r="AH251" s="12"/>
      <c r="AI251" s="6">
        <f t="shared" si="372"/>
        <v>3</v>
      </c>
      <c r="AJ251" s="10">
        <v>2</v>
      </c>
      <c r="AK251" s="10">
        <v>1</v>
      </c>
      <c r="AM251" s="6">
        <f t="shared" si="373"/>
        <v>150</v>
      </c>
      <c r="AN251" s="6">
        <v>54</v>
      </c>
      <c r="AO251" s="6">
        <v>96</v>
      </c>
      <c r="AQ251" s="6">
        <f t="shared" si="374"/>
        <v>64</v>
      </c>
      <c r="AR251" s="6">
        <v>28</v>
      </c>
      <c r="AS251" s="6">
        <v>36</v>
      </c>
      <c r="AT251" s="6"/>
      <c r="AU251" s="6">
        <f t="shared" si="375"/>
        <v>58</v>
      </c>
      <c r="AV251" s="10">
        <v>27</v>
      </c>
      <c r="AW251" s="10">
        <v>31</v>
      </c>
      <c r="AY251" s="6">
        <f t="shared" si="376"/>
        <v>7</v>
      </c>
      <c r="AZ251" s="6">
        <v>2</v>
      </c>
      <c r="BA251" s="6">
        <v>5</v>
      </c>
      <c r="BC251" s="6">
        <f t="shared" si="377"/>
        <v>1</v>
      </c>
      <c r="BD251" s="10">
        <v>0</v>
      </c>
      <c r="BE251" s="10">
        <v>1</v>
      </c>
      <c r="BG251" s="6">
        <f t="shared" si="378"/>
        <v>10</v>
      </c>
      <c r="BH251" s="6">
        <v>5</v>
      </c>
      <c r="BI251" s="6">
        <v>5</v>
      </c>
      <c r="BK251" s="6">
        <f t="shared" si="379"/>
        <v>2</v>
      </c>
      <c r="BL251" s="10">
        <v>1</v>
      </c>
      <c r="BM251" s="10">
        <v>1</v>
      </c>
      <c r="BO251" s="6">
        <f t="shared" si="380"/>
        <v>8</v>
      </c>
      <c r="BP251" s="10">
        <v>6</v>
      </c>
      <c r="BQ251" s="10">
        <v>2</v>
      </c>
      <c r="BS251" s="6">
        <f t="shared" si="381"/>
        <v>1</v>
      </c>
      <c r="BT251" s="10">
        <v>1</v>
      </c>
      <c r="BU251" s="10">
        <v>0</v>
      </c>
      <c r="BW251" s="6">
        <f t="shared" si="382"/>
        <v>0</v>
      </c>
      <c r="BX251" s="6">
        <v>0</v>
      </c>
      <c r="BY251" s="6">
        <v>0</v>
      </c>
      <c r="CA251" s="6">
        <f t="shared" si="383"/>
        <v>1</v>
      </c>
      <c r="CB251" s="10">
        <v>1</v>
      </c>
      <c r="CC251" s="10">
        <v>0</v>
      </c>
      <c r="CE251" s="6">
        <f t="shared" si="384"/>
        <v>4</v>
      </c>
      <c r="CF251" s="10">
        <v>1</v>
      </c>
      <c r="CG251" s="10">
        <v>3</v>
      </c>
    </row>
    <row r="252" spans="2:85" ht="14.45">
      <c r="B252" s="9" t="s">
        <v>39</v>
      </c>
      <c r="C252" s="21">
        <f t="shared" si="351"/>
        <v>1498</v>
      </c>
      <c r="D252" s="10">
        <v>492</v>
      </c>
      <c r="E252" s="10">
        <v>1006</v>
      </c>
      <c r="F252" s="47">
        <f t="shared" si="355"/>
        <v>1.5107270834676713E-3</v>
      </c>
      <c r="G252" s="25">
        <f t="shared" si="356"/>
        <v>-3.0890070040009705E-3</v>
      </c>
      <c r="H252" s="36"/>
      <c r="I252" s="28">
        <f t="shared" si="357"/>
        <v>91</v>
      </c>
      <c r="J252" s="6">
        <f t="shared" si="358"/>
        <v>31</v>
      </c>
      <c r="K252" s="6">
        <f t="shared" si="359"/>
        <v>60</v>
      </c>
      <c r="L252" s="30">
        <f t="shared" si="360"/>
        <v>1.5805037218313449E-3</v>
      </c>
      <c r="M252" s="31">
        <f t="shared" si="361"/>
        <v>-3.0590394616090547E-3</v>
      </c>
      <c r="N252" s="36"/>
      <c r="O252" s="28">
        <f t="shared" si="362"/>
        <v>27</v>
      </c>
      <c r="P252" s="6">
        <f t="shared" si="363"/>
        <v>11</v>
      </c>
      <c r="Q252" s="6">
        <f t="shared" si="364"/>
        <v>16</v>
      </c>
      <c r="R252" s="30">
        <f t="shared" si="365"/>
        <v>3.0079299972655183E-3</v>
      </c>
      <c r="S252" s="31">
        <f t="shared" si="366"/>
        <v>-4.375170905113481E-3</v>
      </c>
      <c r="T252" s="30"/>
      <c r="U252" s="28">
        <f t="shared" si="367"/>
        <v>7</v>
      </c>
      <c r="V252" s="28">
        <f t="shared" si="353"/>
        <v>2</v>
      </c>
      <c r="W252" s="28">
        <f t="shared" si="354"/>
        <v>5</v>
      </c>
      <c r="X252" s="30">
        <f t="shared" si="368"/>
        <v>1.7714791851195749E-3</v>
      </c>
      <c r="Y252" s="31">
        <f t="shared" si="369"/>
        <v>-4.4286979627989375E-3</v>
      </c>
      <c r="Z252" s="30"/>
      <c r="AA252" s="6">
        <f t="shared" si="370"/>
        <v>3</v>
      </c>
      <c r="AB252" s="6">
        <v>2</v>
      </c>
      <c r="AC252" s="6">
        <v>1</v>
      </c>
      <c r="AD252" s="12"/>
      <c r="AE252" s="37">
        <f t="shared" si="371"/>
        <v>0</v>
      </c>
      <c r="AF252" s="10">
        <v>0</v>
      </c>
      <c r="AG252" s="10">
        <v>0</v>
      </c>
      <c r="AH252" s="12"/>
      <c r="AI252" s="6">
        <f t="shared" si="372"/>
        <v>3</v>
      </c>
      <c r="AJ252" s="10">
        <v>2</v>
      </c>
      <c r="AK252" s="10">
        <v>1</v>
      </c>
      <c r="AM252" s="6">
        <f t="shared" si="373"/>
        <v>71</v>
      </c>
      <c r="AN252" s="6">
        <v>23</v>
      </c>
      <c r="AO252" s="6">
        <v>48</v>
      </c>
      <c r="AQ252" s="6">
        <f t="shared" si="374"/>
        <v>14</v>
      </c>
      <c r="AR252" s="6">
        <v>4</v>
      </c>
      <c r="AS252" s="6">
        <v>10</v>
      </c>
      <c r="AT252" s="6"/>
      <c r="AU252" s="6">
        <f t="shared" si="375"/>
        <v>19</v>
      </c>
      <c r="AV252" s="10">
        <v>7</v>
      </c>
      <c r="AW252" s="10">
        <v>12</v>
      </c>
      <c r="AY252" s="6">
        <f t="shared" si="376"/>
        <v>2</v>
      </c>
      <c r="AZ252" s="6">
        <v>1</v>
      </c>
      <c r="BA252" s="6">
        <v>1</v>
      </c>
      <c r="BC252" s="6">
        <f t="shared" si="377"/>
        <v>2</v>
      </c>
      <c r="BD252" s="10">
        <v>0</v>
      </c>
      <c r="BE252" s="10">
        <v>2</v>
      </c>
      <c r="BG252" s="6">
        <f t="shared" si="378"/>
        <v>10</v>
      </c>
      <c r="BH252" s="6">
        <v>5</v>
      </c>
      <c r="BI252" s="6">
        <v>5</v>
      </c>
      <c r="BK252" s="6">
        <f t="shared" si="379"/>
        <v>1</v>
      </c>
      <c r="BL252" s="10">
        <v>1</v>
      </c>
      <c r="BM252" s="10">
        <v>0</v>
      </c>
      <c r="BO252" s="6">
        <f t="shared" si="380"/>
        <v>4</v>
      </c>
      <c r="BP252" s="10">
        <v>1</v>
      </c>
      <c r="BQ252" s="10">
        <v>3</v>
      </c>
      <c r="BS252" s="6">
        <f t="shared" si="381"/>
        <v>1</v>
      </c>
      <c r="BT252" s="10">
        <v>0</v>
      </c>
      <c r="BU252" s="10">
        <v>1</v>
      </c>
      <c r="BW252" s="6">
        <f t="shared" si="382"/>
        <v>0</v>
      </c>
      <c r="BX252" s="6">
        <v>0</v>
      </c>
      <c r="BY252" s="6">
        <v>0</v>
      </c>
      <c r="CA252" s="6">
        <f t="shared" si="383"/>
        <v>0</v>
      </c>
      <c r="CB252" s="10">
        <v>0</v>
      </c>
      <c r="CC252" s="10">
        <v>0</v>
      </c>
      <c r="CE252" s="6">
        <f t="shared" si="384"/>
        <v>1</v>
      </c>
      <c r="CF252" s="10">
        <v>0</v>
      </c>
      <c r="CG252" s="10">
        <v>1</v>
      </c>
    </row>
    <row r="253" spans="2:85" ht="14.45">
      <c r="B253" s="9" t="s">
        <v>40</v>
      </c>
      <c r="C253" s="21">
        <f t="shared" si="351"/>
        <v>300</v>
      </c>
      <c r="D253" s="10">
        <v>91</v>
      </c>
      <c r="E253" s="10">
        <v>209</v>
      </c>
      <c r="F253" s="47">
        <f t="shared" si="355"/>
        <v>2.7942309877145954E-4</v>
      </c>
      <c r="G253" s="25">
        <f t="shared" si="356"/>
        <v>-6.4175195212346197E-4</v>
      </c>
      <c r="H253" s="36"/>
      <c r="I253" s="28">
        <f t="shared" si="357"/>
        <v>17</v>
      </c>
      <c r="J253" s="6">
        <f t="shared" si="358"/>
        <v>7</v>
      </c>
      <c r="K253" s="6">
        <f t="shared" si="359"/>
        <v>10</v>
      </c>
      <c r="L253" s="30">
        <f t="shared" si="360"/>
        <v>3.5688793718772306E-4</v>
      </c>
      <c r="M253" s="31">
        <f t="shared" si="361"/>
        <v>-5.0983991026817583E-4</v>
      </c>
      <c r="N253" s="36"/>
      <c r="O253" s="28">
        <f t="shared" si="362"/>
        <v>3</v>
      </c>
      <c r="P253" s="6">
        <f t="shared" si="363"/>
        <v>0</v>
      </c>
      <c r="Q253" s="6">
        <f t="shared" si="364"/>
        <v>3</v>
      </c>
      <c r="R253" s="30">
        <f t="shared" si="365"/>
        <v>0</v>
      </c>
      <c r="S253" s="31">
        <f t="shared" si="366"/>
        <v>-8.2034454470877774E-4</v>
      </c>
      <c r="T253" s="30"/>
      <c r="U253" s="28">
        <f t="shared" si="367"/>
        <v>2</v>
      </c>
      <c r="V253" s="28">
        <f t="shared" si="353"/>
        <v>1</v>
      </c>
      <c r="W253" s="28">
        <f t="shared" si="354"/>
        <v>1</v>
      </c>
      <c r="X253" s="30">
        <f t="shared" si="368"/>
        <v>8.8573959255978745E-4</v>
      </c>
      <c r="Y253" s="31">
        <f t="shared" si="369"/>
        <v>-8.8573959255978745E-4</v>
      </c>
      <c r="Z253" s="30"/>
      <c r="AA253" s="6">
        <f t="shared" si="370"/>
        <v>0</v>
      </c>
      <c r="AB253" s="6">
        <v>0</v>
      </c>
      <c r="AC253" s="6">
        <v>0</v>
      </c>
      <c r="AD253" s="12"/>
      <c r="AE253" s="37">
        <f t="shared" si="371"/>
        <v>0</v>
      </c>
      <c r="AF253" s="10">
        <v>0</v>
      </c>
      <c r="AG253" s="10">
        <v>0</v>
      </c>
      <c r="AH253" s="12"/>
      <c r="AI253" s="6">
        <f t="shared" si="372"/>
        <v>0</v>
      </c>
      <c r="AJ253" s="10">
        <v>0</v>
      </c>
      <c r="AK253" s="10">
        <v>0</v>
      </c>
      <c r="AM253" s="6">
        <f t="shared" si="373"/>
        <v>10</v>
      </c>
      <c r="AN253" s="6">
        <v>4</v>
      </c>
      <c r="AO253" s="6">
        <v>6</v>
      </c>
      <c r="AQ253" s="6">
        <f t="shared" si="374"/>
        <v>7</v>
      </c>
      <c r="AR253" s="6">
        <v>3</v>
      </c>
      <c r="AS253" s="6">
        <v>4</v>
      </c>
      <c r="AT253" s="6"/>
      <c r="AU253" s="6">
        <f t="shared" si="375"/>
        <v>1</v>
      </c>
      <c r="AV253" s="10">
        <v>1</v>
      </c>
      <c r="AW253" s="10">
        <v>0</v>
      </c>
      <c r="AY253" s="6">
        <f t="shared" si="376"/>
        <v>0</v>
      </c>
      <c r="AZ253" s="6">
        <v>0</v>
      </c>
      <c r="BA253" s="6">
        <v>0</v>
      </c>
      <c r="BC253" s="6">
        <f t="shared" si="377"/>
        <v>0</v>
      </c>
      <c r="BD253" s="10">
        <v>0</v>
      </c>
      <c r="BE253" s="10">
        <v>0</v>
      </c>
      <c r="BG253" s="6">
        <f t="shared" si="378"/>
        <v>3</v>
      </c>
      <c r="BH253" s="6">
        <v>0</v>
      </c>
      <c r="BI253" s="6">
        <v>3</v>
      </c>
      <c r="BK253" s="6">
        <f t="shared" si="379"/>
        <v>0</v>
      </c>
      <c r="BL253" s="10">
        <v>0</v>
      </c>
      <c r="BM253" s="10">
        <v>0</v>
      </c>
      <c r="BO253" s="6">
        <f t="shared" si="380"/>
        <v>1</v>
      </c>
      <c r="BP253" s="10">
        <v>1</v>
      </c>
      <c r="BQ253" s="10">
        <v>0</v>
      </c>
      <c r="BS253" s="6">
        <f t="shared" si="381"/>
        <v>0</v>
      </c>
      <c r="BT253" s="10">
        <v>0</v>
      </c>
      <c r="BU253" s="10">
        <v>0</v>
      </c>
      <c r="BW253" s="6">
        <f t="shared" si="382"/>
        <v>0</v>
      </c>
      <c r="BX253" s="6">
        <v>0</v>
      </c>
      <c r="BY253" s="6">
        <v>0</v>
      </c>
      <c r="CA253" s="6">
        <f t="shared" si="383"/>
        <v>0</v>
      </c>
      <c r="CB253" s="10">
        <v>0</v>
      </c>
      <c r="CC253" s="10">
        <v>0</v>
      </c>
      <c r="CE253" s="6">
        <f t="shared" si="384"/>
        <v>1</v>
      </c>
      <c r="CF253" s="10">
        <v>0</v>
      </c>
      <c r="CG253" s="10">
        <v>1</v>
      </c>
    </row>
    <row r="254" spans="2:85" ht="14.45">
      <c r="B254" s="1" t="s">
        <v>41</v>
      </c>
      <c r="C254" s="22">
        <f t="shared" si="351"/>
        <v>35</v>
      </c>
      <c r="D254" s="6">
        <v>6</v>
      </c>
      <c r="E254" s="6">
        <v>29</v>
      </c>
      <c r="F254" s="47">
        <f t="shared" si="355"/>
        <v>1.842350101789843E-5</v>
      </c>
      <c r="G254" s="25">
        <f t="shared" si="356"/>
        <v>-8.9046921586509079E-5</v>
      </c>
      <c r="H254" s="36"/>
      <c r="I254" s="28">
        <f t="shared" si="357"/>
        <v>1</v>
      </c>
      <c r="J254" s="6">
        <f t="shared" si="358"/>
        <v>0</v>
      </c>
      <c r="K254" s="6">
        <f t="shared" si="359"/>
        <v>1</v>
      </c>
      <c r="L254" s="30">
        <f t="shared" si="360"/>
        <v>0</v>
      </c>
      <c r="M254" s="31">
        <f t="shared" si="361"/>
        <v>-5.0983991026817579E-5</v>
      </c>
      <c r="N254" s="36"/>
      <c r="O254" s="29">
        <f t="shared" si="362"/>
        <v>0</v>
      </c>
      <c r="P254" s="23">
        <f t="shared" si="363"/>
        <v>0</v>
      </c>
      <c r="Q254" s="23">
        <f t="shared" si="364"/>
        <v>0</v>
      </c>
      <c r="R254" s="32">
        <f t="shared" si="365"/>
        <v>0</v>
      </c>
      <c r="S254" s="33">
        <f t="shared" si="366"/>
        <v>0</v>
      </c>
      <c r="T254" s="30"/>
      <c r="U254" s="28">
        <f t="shared" si="367"/>
        <v>0</v>
      </c>
      <c r="V254" s="28">
        <f t="shared" si="353"/>
        <v>0</v>
      </c>
      <c r="W254" s="28">
        <f t="shared" si="354"/>
        <v>0</v>
      </c>
      <c r="X254" s="30">
        <f t="shared" si="368"/>
        <v>0</v>
      </c>
      <c r="Y254" s="31">
        <f t="shared" si="369"/>
        <v>0</v>
      </c>
      <c r="Z254" s="30"/>
      <c r="AA254" s="6">
        <f t="shared" si="370"/>
        <v>0</v>
      </c>
      <c r="AB254" s="6">
        <v>0</v>
      </c>
      <c r="AC254" s="6">
        <v>0</v>
      </c>
      <c r="AD254" s="12"/>
      <c r="AE254" s="37">
        <f t="shared" si="371"/>
        <v>0</v>
      </c>
      <c r="AF254" s="10">
        <v>0</v>
      </c>
      <c r="AG254" s="10">
        <v>0</v>
      </c>
      <c r="AH254" s="12"/>
      <c r="AI254" s="6">
        <f t="shared" si="372"/>
        <v>0</v>
      </c>
      <c r="AJ254" s="10">
        <v>0</v>
      </c>
      <c r="AK254" s="10">
        <v>0</v>
      </c>
      <c r="AM254" s="6">
        <f t="shared" si="373"/>
        <v>1</v>
      </c>
      <c r="AN254" s="6">
        <v>0</v>
      </c>
      <c r="AO254" s="6">
        <v>1</v>
      </c>
      <c r="AQ254" s="6">
        <f t="shared" si="374"/>
        <v>0</v>
      </c>
      <c r="AR254" s="6">
        <v>0</v>
      </c>
      <c r="AS254" s="6">
        <v>0</v>
      </c>
      <c r="AT254" s="6"/>
      <c r="AU254" s="6">
        <f t="shared" si="375"/>
        <v>0</v>
      </c>
      <c r="AV254" s="10">
        <v>0</v>
      </c>
      <c r="AW254" s="10">
        <v>0</v>
      </c>
      <c r="AY254" s="6">
        <f t="shared" si="376"/>
        <v>0</v>
      </c>
      <c r="AZ254" s="6">
        <v>0</v>
      </c>
      <c r="BA254" s="6">
        <v>0</v>
      </c>
      <c r="BC254" s="6">
        <f t="shared" si="377"/>
        <v>0</v>
      </c>
      <c r="BD254" s="10">
        <v>0</v>
      </c>
      <c r="BE254" s="10">
        <v>0</v>
      </c>
      <c r="BG254" s="6">
        <f t="shared" si="378"/>
        <v>0</v>
      </c>
      <c r="BH254" s="6">
        <v>0</v>
      </c>
      <c r="BI254" s="6">
        <v>0</v>
      </c>
      <c r="BK254" s="6">
        <f t="shared" si="379"/>
        <v>0</v>
      </c>
      <c r="BL254" s="10">
        <v>0</v>
      </c>
      <c r="BM254" s="10">
        <v>0</v>
      </c>
      <c r="BO254" s="6">
        <f t="shared" si="380"/>
        <v>0</v>
      </c>
      <c r="BP254" s="10">
        <v>0</v>
      </c>
      <c r="BQ254" s="10">
        <v>0</v>
      </c>
      <c r="BS254" s="6">
        <f t="shared" si="381"/>
        <v>0</v>
      </c>
      <c r="BT254" s="10">
        <v>0</v>
      </c>
      <c r="BU254" s="10">
        <v>0</v>
      </c>
      <c r="BW254" s="6">
        <f t="shared" si="382"/>
        <v>0</v>
      </c>
      <c r="BX254" s="6">
        <v>0</v>
      </c>
      <c r="BY254" s="6">
        <v>0</v>
      </c>
      <c r="CA254" s="6">
        <f t="shared" si="383"/>
        <v>0</v>
      </c>
      <c r="CB254" s="10">
        <v>0</v>
      </c>
      <c r="CC254" s="10">
        <v>0</v>
      </c>
      <c r="CE254" s="6">
        <f t="shared" si="384"/>
        <v>0</v>
      </c>
      <c r="CF254" s="10">
        <v>0</v>
      </c>
      <c r="CG254" s="10">
        <v>0</v>
      </c>
    </row>
    <row r="255" spans="2:85" ht="15" thickBot="1">
      <c r="B255" s="1"/>
      <c r="C255" s="26">
        <f>SUM(C234:C254)</f>
        <v>325671</v>
      </c>
      <c r="D255" s="26">
        <f t="shared" ref="D255" si="385">SUM(D234:D254)</f>
        <v>163318</v>
      </c>
      <c r="E255" s="26">
        <f t="shared" ref="E255" si="386">SUM(E234:E254)</f>
        <v>162353</v>
      </c>
      <c r="F255" s="6"/>
      <c r="G255" s="6"/>
      <c r="H255" s="6"/>
      <c r="I255" s="26">
        <f>SUM(I234:I254)</f>
        <v>19614</v>
      </c>
      <c r="J255" s="26">
        <f t="shared" ref="J255" si="387">SUM(J234:J254)</f>
        <v>9773</v>
      </c>
      <c r="K255" s="26">
        <f t="shared" ref="K255" si="388">SUM(K234:K254)</f>
        <v>9841</v>
      </c>
      <c r="L255" s="10"/>
      <c r="M255" s="10"/>
      <c r="N255" s="6"/>
      <c r="O255" s="39">
        <f>SUM(O234:O254)</f>
        <v>3657</v>
      </c>
      <c r="P255" s="39">
        <f t="shared" ref="P255" si="389">SUM(P234:P254)</f>
        <v>1819</v>
      </c>
      <c r="Q255" s="39">
        <f t="shared" ref="Q255" si="390">SUM(Q234:Q254)</f>
        <v>1838</v>
      </c>
      <c r="R255" s="6"/>
      <c r="S255" s="1"/>
      <c r="T255" s="1"/>
      <c r="U255" s="38">
        <f>SUM(U234:U254)</f>
        <v>1129</v>
      </c>
      <c r="V255" s="38">
        <f t="shared" ref="V255" si="391">SUM(V234:V254)</f>
        <v>608</v>
      </c>
      <c r="W255" s="38">
        <f t="shared" ref="W255" si="392">SUM(W234:W254)</f>
        <v>521</v>
      </c>
      <c r="X255" s="1"/>
      <c r="Y255" s="1"/>
      <c r="Z255" s="1"/>
      <c r="AA255" s="6"/>
      <c r="AB255" s="10"/>
      <c r="AC255" s="1"/>
      <c r="AD255" s="12"/>
      <c r="AG255" s="1"/>
      <c r="AH255" s="12"/>
      <c r="AI255" s="12"/>
      <c r="AJ255" s="12"/>
      <c r="AR255" s="9"/>
      <c r="AS255" s="10"/>
      <c r="AT255" s="10"/>
      <c r="AZ255" s="10"/>
    </row>
    <row r="256" spans="2:85" ht="14.45" thickTop="1"/>
    <row r="257" spans="1:85" ht="14.45">
      <c r="A257" s="7">
        <v>2013</v>
      </c>
      <c r="B257" s="8"/>
      <c r="C257" s="66" t="s">
        <v>17</v>
      </c>
      <c r="D257" s="67"/>
      <c r="E257" s="67"/>
      <c r="F257" s="67"/>
      <c r="G257" s="68"/>
      <c r="H257" s="34"/>
      <c r="I257" s="69" t="s">
        <v>60</v>
      </c>
      <c r="J257" s="70"/>
      <c r="K257" s="70"/>
      <c r="L257" s="70"/>
      <c r="M257" s="71"/>
      <c r="N257" s="34"/>
      <c r="O257" s="69" t="s">
        <v>49</v>
      </c>
      <c r="P257" s="70"/>
      <c r="Q257" s="70"/>
      <c r="R257" s="70"/>
      <c r="S257" s="71"/>
      <c r="T257" s="18"/>
      <c r="U257" s="69" t="s">
        <v>61</v>
      </c>
      <c r="V257" s="70"/>
      <c r="W257" s="70"/>
      <c r="X257" s="70"/>
      <c r="Y257" s="71"/>
      <c r="Z257" s="18"/>
      <c r="AA257" s="1" t="s">
        <v>44</v>
      </c>
      <c r="AE257" s="64" t="s">
        <v>45</v>
      </c>
      <c r="AF257" s="64"/>
      <c r="AG257" s="64"/>
      <c r="AI257" s="64" t="s">
        <v>46</v>
      </c>
      <c r="AJ257" s="64"/>
      <c r="AK257" s="64"/>
      <c r="AM257" s="65" t="s">
        <v>47</v>
      </c>
      <c r="AN257" s="65"/>
      <c r="AO257" s="65"/>
      <c r="AQ257" s="65" t="s">
        <v>48</v>
      </c>
      <c r="AR257" s="65"/>
      <c r="AS257" s="65"/>
      <c r="AT257" s="18"/>
      <c r="AU257" s="64" t="s">
        <v>50</v>
      </c>
      <c r="AV257" s="64"/>
      <c r="AW257" s="64"/>
      <c r="AY257" s="64" t="s">
        <v>51</v>
      </c>
      <c r="AZ257" s="64"/>
      <c r="BA257" s="64"/>
      <c r="BC257" s="65" t="s">
        <v>52</v>
      </c>
      <c r="BD257" s="65"/>
      <c r="BE257" s="65"/>
      <c r="BG257" s="65" t="s">
        <v>53</v>
      </c>
      <c r="BH257" s="65"/>
      <c r="BI257" s="65"/>
      <c r="BK257" s="65" t="s">
        <v>54</v>
      </c>
      <c r="BL257" s="65"/>
      <c r="BM257" s="65"/>
      <c r="BO257" s="65" t="s">
        <v>55</v>
      </c>
      <c r="BP257" s="65"/>
      <c r="BQ257" s="65"/>
      <c r="BS257" s="65" t="s">
        <v>56</v>
      </c>
      <c r="BT257" s="65"/>
      <c r="BU257" s="65"/>
      <c r="BW257" s="65" t="s">
        <v>57</v>
      </c>
      <c r="BX257" s="65"/>
      <c r="BY257" s="65"/>
      <c r="CA257" s="65" t="s">
        <v>58</v>
      </c>
      <c r="CB257" s="65"/>
      <c r="CC257" s="65"/>
      <c r="CE257" s="65" t="s">
        <v>59</v>
      </c>
      <c r="CF257" s="65"/>
      <c r="CG257" s="65"/>
    </row>
    <row r="258" spans="1:85" ht="14.45">
      <c r="B258" s="8"/>
      <c r="C258" s="40" t="s">
        <v>62</v>
      </c>
      <c r="D258" s="17" t="s">
        <v>18</v>
      </c>
      <c r="E258" s="17" t="s">
        <v>19</v>
      </c>
      <c r="F258" s="17" t="s">
        <v>63</v>
      </c>
      <c r="G258" s="41" t="s">
        <v>64</v>
      </c>
      <c r="H258" s="35"/>
      <c r="I258" s="40" t="s">
        <v>62</v>
      </c>
      <c r="J258" s="17" t="s">
        <v>18</v>
      </c>
      <c r="K258" s="17" t="s">
        <v>19</v>
      </c>
      <c r="L258" s="17" t="s">
        <v>63</v>
      </c>
      <c r="M258" s="41" t="s">
        <v>64</v>
      </c>
      <c r="N258" s="35"/>
      <c r="O258" s="40" t="s">
        <v>62</v>
      </c>
      <c r="P258" s="17" t="s">
        <v>18</v>
      </c>
      <c r="Q258" s="17" t="s">
        <v>19</v>
      </c>
      <c r="R258" s="17" t="s">
        <v>63</v>
      </c>
      <c r="S258" s="41" t="s">
        <v>64</v>
      </c>
      <c r="T258" s="35"/>
      <c r="U258" s="40" t="s">
        <v>62</v>
      </c>
      <c r="V258" s="17" t="s">
        <v>18</v>
      </c>
      <c r="W258" s="17" t="s">
        <v>19</v>
      </c>
      <c r="X258" s="17" t="s">
        <v>63</v>
      </c>
      <c r="Y258" s="41" t="s">
        <v>64</v>
      </c>
      <c r="Z258" s="35"/>
      <c r="AA258" s="35" t="s">
        <v>62</v>
      </c>
      <c r="AB258" s="1" t="s">
        <v>18</v>
      </c>
      <c r="AC258" s="1" t="s">
        <v>19</v>
      </c>
      <c r="AD258" s="9"/>
      <c r="AE258" s="35" t="s">
        <v>62</v>
      </c>
      <c r="AF258" s="9" t="s">
        <v>18</v>
      </c>
      <c r="AG258" s="9" t="s">
        <v>19</v>
      </c>
      <c r="AH258" s="9"/>
      <c r="AI258" s="9" t="s">
        <v>62</v>
      </c>
      <c r="AJ258" s="9" t="s">
        <v>18</v>
      </c>
      <c r="AK258" s="9" t="s">
        <v>19</v>
      </c>
      <c r="AM258" s="9" t="s">
        <v>62</v>
      </c>
      <c r="AN258" s="1" t="s">
        <v>18</v>
      </c>
      <c r="AO258" s="1" t="s">
        <v>19</v>
      </c>
      <c r="AQ258" s="1" t="s">
        <v>62</v>
      </c>
      <c r="AR258" s="1" t="s">
        <v>18</v>
      </c>
      <c r="AS258" s="1" t="s">
        <v>19</v>
      </c>
      <c r="AT258" s="1"/>
      <c r="AU258" s="1" t="s">
        <v>62</v>
      </c>
      <c r="AV258" s="9" t="s">
        <v>18</v>
      </c>
      <c r="AW258" s="9" t="s">
        <v>19</v>
      </c>
      <c r="AY258" s="9" t="s">
        <v>62</v>
      </c>
      <c r="AZ258" s="9" t="s">
        <v>18</v>
      </c>
      <c r="BA258" s="9" t="s">
        <v>19</v>
      </c>
      <c r="BC258" s="9" t="s">
        <v>62</v>
      </c>
      <c r="BD258" s="9" t="s">
        <v>18</v>
      </c>
      <c r="BE258" s="9" t="s">
        <v>19</v>
      </c>
      <c r="BG258" s="9" t="s">
        <v>62</v>
      </c>
      <c r="BH258" s="9" t="s">
        <v>18</v>
      </c>
      <c r="BI258" s="9" t="s">
        <v>19</v>
      </c>
      <c r="BK258" s="9" t="s">
        <v>62</v>
      </c>
      <c r="BL258" s="9" t="s">
        <v>18</v>
      </c>
      <c r="BM258" s="9" t="s">
        <v>19</v>
      </c>
      <c r="BO258" s="9" t="s">
        <v>62</v>
      </c>
      <c r="BP258" s="9" t="s">
        <v>18</v>
      </c>
      <c r="BQ258" s="9" t="s">
        <v>19</v>
      </c>
      <c r="BS258" s="9" t="s">
        <v>62</v>
      </c>
      <c r="BT258" s="9" t="s">
        <v>18</v>
      </c>
      <c r="BU258" s="9" t="s">
        <v>19</v>
      </c>
      <c r="BW258" s="9" t="s">
        <v>62</v>
      </c>
      <c r="BX258" s="9" t="s">
        <v>18</v>
      </c>
      <c r="BY258" s="9" t="s">
        <v>19</v>
      </c>
      <c r="CA258" s="9" t="s">
        <v>62</v>
      </c>
      <c r="CB258" s="9" t="s">
        <v>18</v>
      </c>
      <c r="CC258" s="9" t="s">
        <v>19</v>
      </c>
      <c r="CE258" s="9" t="s">
        <v>62</v>
      </c>
      <c r="CF258" s="9" t="s">
        <v>18</v>
      </c>
      <c r="CG258" s="9" t="s">
        <v>19</v>
      </c>
    </row>
    <row r="259" spans="1:85" ht="14.45">
      <c r="B259" s="9" t="s">
        <v>21</v>
      </c>
      <c r="C259" s="21">
        <f t="shared" ref="C259:C279" si="393">SUM(D259:E259)</f>
        <v>23471</v>
      </c>
      <c r="D259" s="6">
        <v>12045</v>
      </c>
      <c r="E259" s="6">
        <v>11426</v>
      </c>
      <c r="F259" s="47">
        <f>D259/$C$280</f>
        <v>3.7423452029938763E-2</v>
      </c>
      <c r="G259" s="25">
        <f>E259/$C$280*-1</f>
        <v>-3.5500237683194713E-2</v>
      </c>
      <c r="H259" s="36"/>
      <c r="I259" s="28">
        <f>AA259+AE259+AI259+AM259+AQ259</f>
        <v>1460</v>
      </c>
      <c r="J259" s="6">
        <f>AB259+AF259+AJ259+AN259+AR259</f>
        <v>759</v>
      </c>
      <c r="K259" s="6">
        <f>AC259+AG259+AK259+AO259+AS259</f>
        <v>701</v>
      </c>
      <c r="L259" s="30">
        <f>J259/$I$280</f>
        <v>3.893505694059711E-2</v>
      </c>
      <c r="M259" s="31">
        <f>K259/$I$280*-1</f>
        <v>-3.595978249717862E-2</v>
      </c>
      <c r="N259" s="36"/>
      <c r="O259" s="28">
        <f>AU259+BG259+BC259+AY259-BK259-BO259-BS259-BW259</f>
        <v>202</v>
      </c>
      <c r="P259" s="6">
        <f t="shared" ref="P259:Q259" si="394">AV259+BH259+BD259+AZ259-BL259-BP259-BT259-BX259</f>
        <v>98</v>
      </c>
      <c r="Q259" s="6">
        <f t="shared" si="394"/>
        <v>104</v>
      </c>
      <c r="R259" s="30">
        <f>P259/$O$280</f>
        <v>2.6608742872658159E-2</v>
      </c>
      <c r="S259" s="31">
        <f>Q259/$O$280*-1</f>
        <v>-2.8237849579147434E-2</v>
      </c>
      <c r="T259" s="30"/>
      <c r="U259" s="28">
        <f>BK259+BO259+BS259+BW259+CA259+CE259</f>
        <v>63</v>
      </c>
      <c r="V259" s="28">
        <f t="shared" ref="V259:V279" si="395">BL259+BP259+BT259+BX259+CB259+CF259</f>
        <v>30</v>
      </c>
      <c r="W259" s="28">
        <f t="shared" ref="W259:W279" si="396">BM259+BQ259+BU259+BY259+CC259+CG259</f>
        <v>33</v>
      </c>
      <c r="X259" s="30">
        <f>V259/$U$280</f>
        <v>2.6109660574412531E-2</v>
      </c>
      <c r="Y259" s="31">
        <f>W259/$U$280*-1</f>
        <v>-2.8720626631853787E-2</v>
      </c>
      <c r="Z259" s="30"/>
      <c r="AA259" s="6">
        <f>SUM(AB259:AC259)</f>
        <v>60</v>
      </c>
      <c r="AB259" s="6">
        <v>35</v>
      </c>
      <c r="AC259" s="6">
        <v>25</v>
      </c>
      <c r="AD259" s="9"/>
      <c r="AE259" s="37">
        <f>SUM(AF259:AG259)</f>
        <v>29</v>
      </c>
      <c r="AF259" s="10">
        <v>14</v>
      </c>
      <c r="AG259" s="10">
        <v>15</v>
      </c>
      <c r="AH259" s="9"/>
      <c r="AI259" s="6">
        <f>SUM(AJ259:AK259)</f>
        <v>28</v>
      </c>
      <c r="AJ259" s="10">
        <v>15</v>
      </c>
      <c r="AK259" s="10">
        <v>13</v>
      </c>
      <c r="AM259" s="6">
        <f>SUM(AN259:AO259)</f>
        <v>734</v>
      </c>
      <c r="AN259" s="6">
        <v>377</v>
      </c>
      <c r="AO259" s="6">
        <v>357</v>
      </c>
      <c r="AQ259" s="6">
        <f>SUM(AR259:AS259)</f>
        <v>609</v>
      </c>
      <c r="AR259" s="6">
        <v>318</v>
      </c>
      <c r="AS259" s="6">
        <v>291</v>
      </c>
      <c r="AT259" s="6"/>
      <c r="AU259" s="6">
        <f>SUM(AV259:AW259)</f>
        <v>159</v>
      </c>
      <c r="AV259" s="10">
        <v>73</v>
      </c>
      <c r="AW259" s="10">
        <v>86</v>
      </c>
      <c r="AY259" s="6">
        <f>SUM(AZ259:BA259)</f>
        <v>14</v>
      </c>
      <c r="AZ259" s="6">
        <v>9</v>
      </c>
      <c r="BA259" s="6">
        <v>5</v>
      </c>
      <c r="BC259" s="6">
        <f>SUM(BD259:BE259)</f>
        <v>1</v>
      </c>
      <c r="BD259" s="10">
        <v>0</v>
      </c>
      <c r="BE259" s="10">
        <v>1</v>
      </c>
      <c r="BG259" s="6">
        <f>SUM(BH259:BI259)</f>
        <v>46</v>
      </c>
      <c r="BH259" s="6">
        <v>26</v>
      </c>
      <c r="BI259" s="6">
        <v>20</v>
      </c>
      <c r="BK259" s="6">
        <f>SUM(BL259:BM259)</f>
        <v>5</v>
      </c>
      <c r="BL259" s="10">
        <v>1</v>
      </c>
      <c r="BM259" s="10">
        <v>4</v>
      </c>
      <c r="BO259" s="6">
        <f>SUM(BP259:BQ259)</f>
        <v>11</v>
      </c>
      <c r="BP259" s="10">
        <v>7</v>
      </c>
      <c r="BQ259" s="10">
        <v>4</v>
      </c>
      <c r="BS259" s="6">
        <f>SUM(BT259:BU259)</f>
        <v>2</v>
      </c>
      <c r="BT259" s="10">
        <v>2</v>
      </c>
      <c r="BU259" s="10">
        <v>0</v>
      </c>
      <c r="BW259" s="6">
        <f>SUM(BX259:BY259)</f>
        <v>0</v>
      </c>
      <c r="BX259" s="6">
        <v>0</v>
      </c>
      <c r="BY259" s="6">
        <v>0</v>
      </c>
      <c r="CA259" s="6">
        <f>SUM(CB259:CC259)</f>
        <v>7</v>
      </c>
      <c r="CB259" s="10">
        <v>3</v>
      </c>
      <c r="CC259" s="10">
        <v>4</v>
      </c>
      <c r="CE259" s="6">
        <f>SUM(CF259:CG259)</f>
        <v>38</v>
      </c>
      <c r="CF259" s="10">
        <v>17</v>
      </c>
      <c r="CG259" s="10">
        <v>21</v>
      </c>
    </row>
    <row r="260" spans="1:85" ht="14.45">
      <c r="B260" s="9" t="s">
        <v>22</v>
      </c>
      <c r="C260" s="21">
        <f t="shared" si="393"/>
        <v>21831</v>
      </c>
      <c r="D260" s="6">
        <v>11185</v>
      </c>
      <c r="E260" s="6">
        <v>10646</v>
      </c>
      <c r="F260" s="47">
        <f t="shared" ref="F260:F279" si="397">D260/$C$280</f>
        <v>3.4751457945609389E-2</v>
      </c>
      <c r="G260" s="25">
        <f t="shared" ref="G260:G279" si="398">E260/$C$280*-1</f>
        <v>-3.3076801188105277E-2</v>
      </c>
      <c r="H260" s="36"/>
      <c r="I260" s="28">
        <f t="shared" ref="I260:I279" si="399">AA260+AE260+AI260+AM260+AQ260</f>
        <v>1432</v>
      </c>
      <c r="J260" s="6">
        <f t="shared" ref="J260:J279" si="400">AB260+AF260+AJ260+AN260+AR260</f>
        <v>739</v>
      </c>
      <c r="K260" s="6">
        <f t="shared" ref="K260:K279" si="401">AC260+AG260+AK260+AO260+AS260</f>
        <v>693</v>
      </c>
      <c r="L260" s="30">
        <f t="shared" ref="L260:L279" si="402">J260/$I$280</f>
        <v>3.7909100235970043E-2</v>
      </c>
      <c r="M260" s="31">
        <f t="shared" ref="M260:M279" si="403">K260/$I$280*-1</f>
        <v>-3.5549399815327794E-2</v>
      </c>
      <c r="N260" s="36"/>
      <c r="O260" s="28">
        <f t="shared" ref="O260:O279" si="404">AU260+BG260+BC260+AY260-BK260-BO260-BS260-BW260</f>
        <v>215</v>
      </c>
      <c r="P260" s="6">
        <f t="shared" ref="P260:P279" si="405">AV260+BH260+BD260+AZ260-BL260-BP260-BT260-BX260</f>
        <v>99</v>
      </c>
      <c r="Q260" s="6">
        <f t="shared" ref="Q260:Q279" si="406">AW260+BI260+BE260+BA260-BM260-BQ260-BU260-BY260</f>
        <v>116</v>
      </c>
      <c r="R260" s="30">
        <f t="shared" ref="R260:R279" si="407">P260/$O$280</f>
        <v>2.6880260657073038E-2</v>
      </c>
      <c r="S260" s="31">
        <f t="shared" ref="S260:S279" si="408">Q260/$O$280*-1</f>
        <v>-3.1496062992125984E-2</v>
      </c>
      <c r="T260" s="30"/>
      <c r="U260" s="28">
        <f t="shared" ref="U260:U279" si="409">BK260+BO260+BS260+BW260+CA260+CE260</f>
        <v>65</v>
      </c>
      <c r="V260" s="28">
        <f t="shared" si="395"/>
        <v>31</v>
      </c>
      <c r="W260" s="28">
        <f t="shared" si="396"/>
        <v>34</v>
      </c>
      <c r="X260" s="30">
        <f t="shared" ref="X260:X278" si="410">V260/$U$280</f>
        <v>2.6979982593559618E-2</v>
      </c>
      <c r="Y260" s="31">
        <f t="shared" ref="Y260:Y278" si="411">W260/$U$280*-1</f>
        <v>-2.959094865100087E-2</v>
      </c>
      <c r="Z260" s="30"/>
      <c r="AA260" s="6">
        <f t="shared" ref="AA260:AA279" si="412">SUM(AB260:AC260)</f>
        <v>85</v>
      </c>
      <c r="AB260" s="6">
        <v>45</v>
      </c>
      <c r="AC260" s="6">
        <v>40</v>
      </c>
      <c r="AD260" s="12"/>
      <c r="AE260" s="37">
        <f t="shared" ref="AE260:AE279" si="413">SUM(AF260:AG260)</f>
        <v>31</v>
      </c>
      <c r="AF260" s="10">
        <v>14</v>
      </c>
      <c r="AG260" s="10">
        <v>17</v>
      </c>
      <c r="AH260" s="12"/>
      <c r="AI260" s="6">
        <f t="shared" ref="AI260:AI279" si="414">SUM(AJ260:AK260)</f>
        <v>26</v>
      </c>
      <c r="AJ260" s="10">
        <v>12</v>
      </c>
      <c r="AK260" s="10">
        <v>14</v>
      </c>
      <c r="AM260" s="6">
        <f t="shared" ref="AM260:AM279" si="415">SUM(AN260:AO260)</f>
        <v>733</v>
      </c>
      <c r="AN260" s="6">
        <v>375</v>
      </c>
      <c r="AO260" s="6">
        <v>358</v>
      </c>
      <c r="AQ260" s="6">
        <f t="shared" ref="AQ260:AQ279" si="416">SUM(AR260:AS260)</f>
        <v>557</v>
      </c>
      <c r="AR260" s="6">
        <v>293</v>
      </c>
      <c r="AS260" s="6">
        <v>264</v>
      </c>
      <c r="AT260" s="6"/>
      <c r="AU260" s="6">
        <f t="shared" ref="AU260:AU279" si="417">SUM(AV260:AW260)</f>
        <v>163</v>
      </c>
      <c r="AV260" s="10">
        <v>72</v>
      </c>
      <c r="AW260" s="10">
        <v>91</v>
      </c>
      <c r="AY260" s="6">
        <f t="shared" ref="AY260:AY279" si="418">SUM(AZ260:BA260)</f>
        <v>15</v>
      </c>
      <c r="AZ260" s="6">
        <v>5</v>
      </c>
      <c r="BA260" s="6">
        <v>10</v>
      </c>
      <c r="BC260" s="6">
        <f t="shared" ref="BC260:BC279" si="419">SUM(BD260:BE260)</f>
        <v>0</v>
      </c>
      <c r="BD260" s="10">
        <v>0</v>
      </c>
      <c r="BE260" s="10">
        <v>0</v>
      </c>
      <c r="BG260" s="6">
        <f t="shared" ref="BG260:BG279" si="420">SUM(BH260:BI260)</f>
        <v>56</v>
      </c>
      <c r="BH260" s="6">
        <v>31</v>
      </c>
      <c r="BI260" s="6">
        <v>25</v>
      </c>
      <c r="BK260" s="6">
        <f t="shared" ref="BK260:BK279" si="421">SUM(BL260:BM260)</f>
        <v>5</v>
      </c>
      <c r="BL260" s="10">
        <v>2</v>
      </c>
      <c r="BM260" s="10">
        <v>3</v>
      </c>
      <c r="BO260" s="6">
        <f t="shared" ref="BO260:BO279" si="422">SUM(BP260:BQ260)</f>
        <v>9</v>
      </c>
      <c r="BP260" s="10">
        <v>5</v>
      </c>
      <c r="BQ260" s="10">
        <v>4</v>
      </c>
      <c r="BS260" s="6">
        <f t="shared" ref="BS260:BS279" si="423">SUM(BT260:BU260)</f>
        <v>5</v>
      </c>
      <c r="BT260" s="10">
        <v>2</v>
      </c>
      <c r="BU260" s="10">
        <v>3</v>
      </c>
      <c r="BW260" s="6">
        <f t="shared" ref="BW260:BW279" si="424">SUM(BX260:BY260)</f>
        <v>0</v>
      </c>
      <c r="BX260" s="6">
        <v>0</v>
      </c>
      <c r="BY260" s="6">
        <v>0</v>
      </c>
      <c r="CA260" s="6">
        <f t="shared" ref="CA260:CA279" si="425">SUM(CB260:CC260)</f>
        <v>5</v>
      </c>
      <c r="CB260" s="10">
        <v>5</v>
      </c>
      <c r="CC260" s="10">
        <v>0</v>
      </c>
      <c r="CE260" s="6">
        <f t="shared" ref="CE260:CE279" si="426">SUM(CF260:CG260)</f>
        <v>41</v>
      </c>
      <c r="CF260" s="10">
        <v>17</v>
      </c>
      <c r="CG260" s="10">
        <v>24</v>
      </c>
    </row>
    <row r="261" spans="1:85" ht="14.45">
      <c r="B261" s="9" t="s">
        <v>23</v>
      </c>
      <c r="C261" s="21">
        <f t="shared" si="393"/>
        <v>21164</v>
      </c>
      <c r="D261" s="6">
        <v>10690</v>
      </c>
      <c r="E261" s="6">
        <v>10474</v>
      </c>
      <c r="F261" s="47">
        <f t="shared" si="397"/>
        <v>3.3213507862187241E-2</v>
      </c>
      <c r="G261" s="25">
        <f t="shared" si="398"/>
        <v>-3.2542402371239398E-2</v>
      </c>
      <c r="H261" s="36"/>
      <c r="I261" s="28">
        <f t="shared" si="399"/>
        <v>1461</v>
      </c>
      <c r="J261" s="6">
        <f t="shared" si="400"/>
        <v>737</v>
      </c>
      <c r="K261" s="6">
        <f t="shared" si="401"/>
        <v>724</v>
      </c>
      <c r="L261" s="30">
        <f t="shared" si="402"/>
        <v>3.7806504565507333E-2</v>
      </c>
      <c r="M261" s="31">
        <f t="shared" si="403"/>
        <v>-3.7139632707499745E-2</v>
      </c>
      <c r="N261" s="36"/>
      <c r="O261" s="28">
        <f t="shared" si="404"/>
        <v>235</v>
      </c>
      <c r="P261" s="6">
        <f t="shared" si="405"/>
        <v>119</v>
      </c>
      <c r="Q261" s="6">
        <f t="shared" si="406"/>
        <v>116</v>
      </c>
      <c r="R261" s="30">
        <f t="shared" si="407"/>
        <v>3.2310616345370621E-2</v>
      </c>
      <c r="S261" s="31">
        <f t="shared" si="408"/>
        <v>-3.1496062992125984E-2</v>
      </c>
      <c r="T261" s="30"/>
      <c r="U261" s="28">
        <f t="shared" si="409"/>
        <v>74</v>
      </c>
      <c r="V261" s="28">
        <f t="shared" si="395"/>
        <v>41</v>
      </c>
      <c r="W261" s="28">
        <f t="shared" si="396"/>
        <v>33</v>
      </c>
      <c r="X261" s="30">
        <f t="shared" si="410"/>
        <v>3.5683202785030461E-2</v>
      </c>
      <c r="Y261" s="31">
        <f t="shared" si="411"/>
        <v>-2.8720626631853787E-2</v>
      </c>
      <c r="Z261" s="30"/>
      <c r="AA261" s="6">
        <f t="shared" si="412"/>
        <v>87</v>
      </c>
      <c r="AB261" s="6">
        <v>46</v>
      </c>
      <c r="AC261" s="6">
        <v>41</v>
      </c>
      <c r="AD261" s="12"/>
      <c r="AE261" s="37">
        <f t="shared" si="413"/>
        <v>24</v>
      </c>
      <c r="AF261" s="10">
        <v>14</v>
      </c>
      <c r="AG261" s="10">
        <v>10</v>
      </c>
      <c r="AH261" s="12"/>
      <c r="AI261" s="6">
        <f t="shared" si="414"/>
        <v>30</v>
      </c>
      <c r="AJ261" s="10">
        <v>18</v>
      </c>
      <c r="AK261" s="10">
        <v>12</v>
      </c>
      <c r="AM261" s="6">
        <f t="shared" si="415"/>
        <v>744</v>
      </c>
      <c r="AN261" s="6">
        <v>369</v>
      </c>
      <c r="AO261" s="6">
        <v>375</v>
      </c>
      <c r="AQ261" s="6">
        <f t="shared" si="416"/>
        <v>576</v>
      </c>
      <c r="AR261" s="6">
        <v>290</v>
      </c>
      <c r="AS261" s="6">
        <v>286</v>
      </c>
      <c r="AT261" s="6"/>
      <c r="AU261" s="6">
        <f t="shared" si="417"/>
        <v>186</v>
      </c>
      <c r="AV261" s="10">
        <v>100</v>
      </c>
      <c r="AW261" s="10">
        <v>86</v>
      </c>
      <c r="AY261" s="6">
        <f t="shared" si="418"/>
        <v>25</v>
      </c>
      <c r="AZ261" s="6">
        <v>17</v>
      </c>
      <c r="BA261" s="6">
        <v>8</v>
      </c>
      <c r="BC261" s="6">
        <f t="shared" si="419"/>
        <v>0</v>
      </c>
      <c r="BD261" s="10">
        <v>0</v>
      </c>
      <c r="BE261" s="10">
        <v>0</v>
      </c>
      <c r="BG261" s="6">
        <f t="shared" si="420"/>
        <v>53</v>
      </c>
      <c r="BH261" s="6">
        <v>22</v>
      </c>
      <c r="BI261" s="6">
        <v>31</v>
      </c>
      <c r="BK261" s="6">
        <f t="shared" si="421"/>
        <v>9</v>
      </c>
      <c r="BL261" s="10">
        <v>6</v>
      </c>
      <c r="BM261" s="10">
        <v>3</v>
      </c>
      <c r="BO261" s="6">
        <f t="shared" si="422"/>
        <v>11</v>
      </c>
      <c r="BP261" s="10">
        <v>9</v>
      </c>
      <c r="BQ261" s="10">
        <v>2</v>
      </c>
      <c r="BS261" s="6">
        <f t="shared" si="423"/>
        <v>9</v>
      </c>
      <c r="BT261" s="10">
        <v>5</v>
      </c>
      <c r="BU261" s="10">
        <v>4</v>
      </c>
      <c r="BW261" s="6">
        <f t="shared" si="424"/>
        <v>0</v>
      </c>
      <c r="BX261" s="6">
        <v>0</v>
      </c>
      <c r="BY261" s="6">
        <v>0</v>
      </c>
      <c r="CA261" s="6">
        <f t="shared" si="425"/>
        <v>3</v>
      </c>
      <c r="CB261" s="10">
        <v>1</v>
      </c>
      <c r="CC261" s="10">
        <v>2</v>
      </c>
      <c r="CE261" s="6">
        <f t="shared" si="426"/>
        <v>42</v>
      </c>
      <c r="CF261" s="10">
        <v>20</v>
      </c>
      <c r="CG261" s="10">
        <v>22</v>
      </c>
    </row>
    <row r="262" spans="1:85" ht="14.45">
      <c r="B262" s="9" t="s">
        <v>24</v>
      </c>
      <c r="C262" s="21">
        <f t="shared" si="393"/>
        <v>22803</v>
      </c>
      <c r="D262" s="6">
        <v>11687</v>
      </c>
      <c r="E262" s="6">
        <v>11116</v>
      </c>
      <c r="F262" s="47">
        <f t="shared" si="397"/>
        <v>3.6311156818090023E-2</v>
      </c>
      <c r="G262" s="25">
        <f t="shared" si="398"/>
        <v>-3.4537077024889937E-2</v>
      </c>
      <c r="H262" s="36"/>
      <c r="I262" s="28">
        <f t="shared" si="399"/>
        <v>1444</v>
      </c>
      <c r="J262" s="6">
        <f t="shared" si="400"/>
        <v>734</v>
      </c>
      <c r="K262" s="6">
        <f t="shared" si="401"/>
        <v>710</v>
      </c>
      <c r="L262" s="30">
        <f t="shared" si="402"/>
        <v>3.7652611059813275E-2</v>
      </c>
      <c r="M262" s="31">
        <f t="shared" si="403"/>
        <v>-3.6421463014260795E-2</v>
      </c>
      <c r="N262" s="36"/>
      <c r="O262" s="28">
        <f t="shared" si="404"/>
        <v>285</v>
      </c>
      <c r="P262" s="6">
        <f t="shared" si="405"/>
        <v>134</v>
      </c>
      <c r="Q262" s="6">
        <f t="shared" si="406"/>
        <v>151</v>
      </c>
      <c r="R262" s="30">
        <f t="shared" si="407"/>
        <v>3.6383383111593809E-2</v>
      </c>
      <c r="S262" s="31">
        <f t="shared" si="408"/>
        <v>-4.0999185446646755E-2</v>
      </c>
      <c r="T262" s="30"/>
      <c r="U262" s="28">
        <f t="shared" si="409"/>
        <v>100</v>
      </c>
      <c r="V262" s="28">
        <f t="shared" si="395"/>
        <v>52</v>
      </c>
      <c r="W262" s="28">
        <f t="shared" si="396"/>
        <v>48</v>
      </c>
      <c r="X262" s="30">
        <f t="shared" si="410"/>
        <v>4.5256744995648392E-2</v>
      </c>
      <c r="Y262" s="31">
        <f t="shared" si="411"/>
        <v>-4.1775456919060053E-2</v>
      </c>
      <c r="Z262" s="30"/>
      <c r="AA262" s="6">
        <f t="shared" si="412"/>
        <v>98</v>
      </c>
      <c r="AB262" s="6">
        <v>53</v>
      </c>
      <c r="AC262" s="6">
        <v>45</v>
      </c>
      <c r="AD262" s="12"/>
      <c r="AE262" s="37">
        <f t="shared" si="413"/>
        <v>34</v>
      </c>
      <c r="AF262" s="10">
        <v>15</v>
      </c>
      <c r="AG262" s="10">
        <v>19</v>
      </c>
      <c r="AH262" s="12"/>
      <c r="AI262" s="6">
        <f t="shared" si="414"/>
        <v>25</v>
      </c>
      <c r="AJ262" s="10">
        <v>13</v>
      </c>
      <c r="AK262" s="10">
        <v>12</v>
      </c>
      <c r="AM262" s="6">
        <f t="shared" si="415"/>
        <v>722</v>
      </c>
      <c r="AN262" s="6">
        <v>366</v>
      </c>
      <c r="AO262" s="6">
        <v>356</v>
      </c>
      <c r="AQ262" s="6">
        <f t="shared" si="416"/>
        <v>565</v>
      </c>
      <c r="AR262" s="6">
        <v>287</v>
      </c>
      <c r="AS262" s="6">
        <v>278</v>
      </c>
      <c r="AT262" s="6"/>
      <c r="AU262" s="6">
        <f t="shared" si="417"/>
        <v>223</v>
      </c>
      <c r="AV262" s="10">
        <v>108</v>
      </c>
      <c r="AW262" s="10">
        <v>115</v>
      </c>
      <c r="AY262" s="6">
        <f t="shared" si="418"/>
        <v>34</v>
      </c>
      <c r="AZ262" s="6">
        <v>16</v>
      </c>
      <c r="BA262" s="6">
        <v>18</v>
      </c>
      <c r="BC262" s="6">
        <f t="shared" si="419"/>
        <v>4</v>
      </c>
      <c r="BD262" s="10">
        <v>1</v>
      </c>
      <c r="BE262" s="10">
        <v>3</v>
      </c>
      <c r="BG262" s="6">
        <f t="shared" si="420"/>
        <v>70</v>
      </c>
      <c r="BH262" s="6">
        <v>30</v>
      </c>
      <c r="BI262" s="6">
        <v>40</v>
      </c>
      <c r="BK262" s="6">
        <f t="shared" si="421"/>
        <v>17</v>
      </c>
      <c r="BL262" s="10">
        <v>10</v>
      </c>
      <c r="BM262" s="10">
        <v>7</v>
      </c>
      <c r="BO262" s="6">
        <f t="shared" si="422"/>
        <v>15</v>
      </c>
      <c r="BP262" s="10">
        <v>6</v>
      </c>
      <c r="BQ262" s="10">
        <v>9</v>
      </c>
      <c r="BS262" s="6">
        <f t="shared" si="423"/>
        <v>14</v>
      </c>
      <c r="BT262" s="10">
        <v>5</v>
      </c>
      <c r="BU262" s="10">
        <v>9</v>
      </c>
      <c r="BW262" s="6">
        <f t="shared" si="424"/>
        <v>0</v>
      </c>
      <c r="BX262" s="6">
        <v>0</v>
      </c>
      <c r="BY262" s="6">
        <v>0</v>
      </c>
      <c r="CA262" s="6">
        <f t="shared" si="425"/>
        <v>5</v>
      </c>
      <c r="CB262" s="10">
        <v>3</v>
      </c>
      <c r="CC262" s="10">
        <v>2</v>
      </c>
      <c r="CE262" s="6">
        <f t="shared" si="426"/>
        <v>49</v>
      </c>
      <c r="CF262" s="10">
        <v>28</v>
      </c>
      <c r="CG262" s="10">
        <v>21</v>
      </c>
    </row>
    <row r="263" spans="1:85" ht="14.45">
      <c r="B263" s="9" t="s">
        <v>25</v>
      </c>
      <c r="C263" s="21">
        <f t="shared" si="393"/>
        <v>24367</v>
      </c>
      <c r="D263" s="6">
        <v>12551</v>
      </c>
      <c r="E263" s="6">
        <v>11816</v>
      </c>
      <c r="F263" s="47">
        <f t="shared" si="397"/>
        <v>3.8995578781881396E-2</v>
      </c>
      <c r="G263" s="25">
        <f t="shared" si="398"/>
        <v>-3.6711955930739427E-2</v>
      </c>
      <c r="H263" s="36"/>
      <c r="I263" s="28">
        <f t="shared" si="399"/>
        <v>1536</v>
      </c>
      <c r="J263" s="6">
        <f t="shared" si="400"/>
        <v>807</v>
      </c>
      <c r="K263" s="6">
        <f t="shared" si="401"/>
        <v>729</v>
      </c>
      <c r="L263" s="30">
        <f t="shared" si="402"/>
        <v>4.1397353031702062E-2</v>
      </c>
      <c r="M263" s="31">
        <f t="shared" si="403"/>
        <v>-3.7396121883656507E-2</v>
      </c>
      <c r="N263" s="36"/>
      <c r="O263" s="28">
        <f t="shared" si="404"/>
        <v>258</v>
      </c>
      <c r="P263" s="6">
        <f t="shared" si="405"/>
        <v>141</v>
      </c>
      <c r="Q263" s="6">
        <f t="shared" si="406"/>
        <v>117</v>
      </c>
      <c r="R263" s="30">
        <f t="shared" si="407"/>
        <v>3.8284007602497963E-2</v>
      </c>
      <c r="S263" s="31">
        <f t="shared" si="408"/>
        <v>-3.1767580776540863E-2</v>
      </c>
      <c r="T263" s="30"/>
      <c r="U263" s="28">
        <f t="shared" si="409"/>
        <v>99</v>
      </c>
      <c r="V263" s="28">
        <f t="shared" si="395"/>
        <v>48</v>
      </c>
      <c r="W263" s="28">
        <f t="shared" si="396"/>
        <v>51</v>
      </c>
      <c r="X263" s="30">
        <f t="shared" si="410"/>
        <v>4.1775456919060053E-2</v>
      </c>
      <c r="Y263" s="31">
        <f t="shared" si="411"/>
        <v>-4.4386422976501305E-2</v>
      </c>
      <c r="Z263" s="30"/>
      <c r="AA263" s="6">
        <f t="shared" si="412"/>
        <v>73</v>
      </c>
      <c r="AB263" s="6">
        <v>42</v>
      </c>
      <c r="AC263" s="6">
        <v>31</v>
      </c>
      <c r="AD263" s="12"/>
      <c r="AE263" s="37">
        <f t="shared" si="413"/>
        <v>40</v>
      </c>
      <c r="AF263" s="10">
        <v>25</v>
      </c>
      <c r="AG263" s="10">
        <v>15</v>
      </c>
      <c r="AH263" s="12"/>
      <c r="AI263" s="6">
        <f t="shared" si="414"/>
        <v>25</v>
      </c>
      <c r="AJ263" s="10">
        <v>15</v>
      </c>
      <c r="AK263" s="10">
        <v>10</v>
      </c>
      <c r="AM263" s="6">
        <f t="shared" si="415"/>
        <v>767</v>
      </c>
      <c r="AN263" s="6">
        <v>412</v>
      </c>
      <c r="AO263" s="6">
        <v>355</v>
      </c>
      <c r="AQ263" s="6">
        <f t="shared" si="416"/>
        <v>631</v>
      </c>
      <c r="AR263" s="6">
        <v>313</v>
      </c>
      <c r="AS263" s="6">
        <v>318</v>
      </c>
      <c r="AT263" s="6"/>
      <c r="AU263" s="6">
        <f t="shared" si="417"/>
        <v>215</v>
      </c>
      <c r="AV263" s="10">
        <v>114</v>
      </c>
      <c r="AW263" s="10">
        <v>101</v>
      </c>
      <c r="AY263" s="6">
        <f t="shared" si="418"/>
        <v>30</v>
      </c>
      <c r="AZ263" s="6">
        <v>17</v>
      </c>
      <c r="BA263" s="6">
        <v>13</v>
      </c>
      <c r="BC263" s="6">
        <f t="shared" si="419"/>
        <v>3</v>
      </c>
      <c r="BD263" s="10">
        <v>2</v>
      </c>
      <c r="BE263" s="10">
        <v>1</v>
      </c>
      <c r="BG263" s="6">
        <f t="shared" si="420"/>
        <v>63</v>
      </c>
      <c r="BH263" s="6">
        <v>34</v>
      </c>
      <c r="BI263" s="6">
        <v>29</v>
      </c>
      <c r="BK263" s="6">
        <f t="shared" si="421"/>
        <v>13</v>
      </c>
      <c r="BL263" s="10">
        <v>6</v>
      </c>
      <c r="BM263" s="10">
        <v>7</v>
      </c>
      <c r="BO263" s="6">
        <f t="shared" si="422"/>
        <v>24</v>
      </c>
      <c r="BP263" s="10">
        <v>10</v>
      </c>
      <c r="BQ263" s="10">
        <v>14</v>
      </c>
      <c r="BS263" s="6">
        <f t="shared" si="423"/>
        <v>16</v>
      </c>
      <c r="BT263" s="10">
        <v>10</v>
      </c>
      <c r="BU263" s="10">
        <v>6</v>
      </c>
      <c r="BW263" s="6">
        <f t="shared" si="424"/>
        <v>0</v>
      </c>
      <c r="BX263" s="6">
        <v>0</v>
      </c>
      <c r="BY263" s="6">
        <v>0</v>
      </c>
      <c r="CA263" s="6">
        <f t="shared" si="425"/>
        <v>12</v>
      </c>
      <c r="CB263" s="10">
        <v>5</v>
      </c>
      <c r="CC263" s="10">
        <v>7</v>
      </c>
      <c r="CE263" s="6">
        <f t="shared" si="426"/>
        <v>34</v>
      </c>
      <c r="CF263" s="10">
        <v>17</v>
      </c>
      <c r="CG263" s="10">
        <v>17</v>
      </c>
    </row>
    <row r="264" spans="1:85" ht="14.45">
      <c r="B264" s="9" t="s">
        <v>26</v>
      </c>
      <c r="C264" s="21">
        <f t="shared" si="393"/>
        <v>22260</v>
      </c>
      <c r="D264" s="6">
        <v>11211</v>
      </c>
      <c r="E264" s="6">
        <v>11049</v>
      </c>
      <c r="F264" s="47">
        <f t="shared" si="397"/>
        <v>3.4832239162112366E-2</v>
      </c>
      <c r="G264" s="25">
        <f t="shared" si="398"/>
        <v>-3.4328910043901484E-2</v>
      </c>
      <c r="H264" s="36"/>
      <c r="I264" s="28">
        <f t="shared" si="399"/>
        <v>1142</v>
      </c>
      <c r="J264" s="6">
        <f t="shared" si="400"/>
        <v>586</v>
      </c>
      <c r="K264" s="6">
        <f t="shared" si="401"/>
        <v>556</v>
      </c>
      <c r="L264" s="30">
        <f t="shared" si="402"/>
        <v>3.0060531445572997E-2</v>
      </c>
      <c r="M264" s="31">
        <f t="shared" si="403"/>
        <v>-2.85215963886324E-2</v>
      </c>
      <c r="N264" s="36"/>
      <c r="O264" s="28">
        <f t="shared" si="404"/>
        <v>203</v>
      </c>
      <c r="P264" s="6">
        <f t="shared" si="405"/>
        <v>104</v>
      </c>
      <c r="Q264" s="6">
        <f t="shared" si="406"/>
        <v>99</v>
      </c>
      <c r="R264" s="30">
        <f t="shared" si="407"/>
        <v>2.8237849579147434E-2</v>
      </c>
      <c r="S264" s="31">
        <f t="shared" si="408"/>
        <v>-2.6880260657073038E-2</v>
      </c>
      <c r="T264" s="30"/>
      <c r="U264" s="28">
        <f t="shared" si="409"/>
        <v>62</v>
      </c>
      <c r="V264" s="28">
        <f t="shared" si="395"/>
        <v>37</v>
      </c>
      <c r="W264" s="28">
        <f t="shared" si="396"/>
        <v>25</v>
      </c>
      <c r="X264" s="30">
        <f t="shared" si="410"/>
        <v>3.2201914708442123E-2</v>
      </c>
      <c r="Y264" s="31">
        <f t="shared" si="411"/>
        <v>-2.1758050478677109E-2</v>
      </c>
      <c r="Z264" s="30"/>
      <c r="AA264" s="6">
        <f t="shared" si="412"/>
        <v>37</v>
      </c>
      <c r="AB264" s="6">
        <v>20</v>
      </c>
      <c r="AC264" s="6">
        <v>17</v>
      </c>
      <c r="AD264" s="12"/>
      <c r="AE264" s="37">
        <f t="shared" si="413"/>
        <v>28</v>
      </c>
      <c r="AF264" s="10">
        <v>13</v>
      </c>
      <c r="AG264" s="10">
        <v>15</v>
      </c>
      <c r="AH264" s="12"/>
      <c r="AI264" s="6">
        <f t="shared" si="414"/>
        <v>21</v>
      </c>
      <c r="AJ264" s="10">
        <v>8</v>
      </c>
      <c r="AK264" s="10">
        <v>13</v>
      </c>
      <c r="AM264" s="6">
        <f t="shared" si="415"/>
        <v>584</v>
      </c>
      <c r="AN264" s="6">
        <v>308</v>
      </c>
      <c r="AO264" s="6">
        <v>276</v>
      </c>
      <c r="AQ264" s="6">
        <f t="shared" si="416"/>
        <v>472</v>
      </c>
      <c r="AR264" s="6">
        <v>237</v>
      </c>
      <c r="AS264" s="6">
        <v>235</v>
      </c>
      <c r="AT264" s="6"/>
      <c r="AU264" s="6">
        <f t="shared" si="417"/>
        <v>155</v>
      </c>
      <c r="AV264" s="10">
        <v>83</v>
      </c>
      <c r="AW264" s="10">
        <v>72</v>
      </c>
      <c r="AY264" s="6">
        <f t="shared" si="418"/>
        <v>27</v>
      </c>
      <c r="AZ264" s="6">
        <v>10</v>
      </c>
      <c r="BA264" s="6">
        <v>17</v>
      </c>
      <c r="BC264" s="6">
        <f t="shared" si="419"/>
        <v>2</v>
      </c>
      <c r="BD264" s="10">
        <v>1</v>
      </c>
      <c r="BE264" s="10">
        <v>1</v>
      </c>
      <c r="BG264" s="6">
        <f t="shared" si="420"/>
        <v>41</v>
      </c>
      <c r="BH264" s="6">
        <v>22</v>
      </c>
      <c r="BI264" s="6">
        <v>19</v>
      </c>
      <c r="BK264" s="6">
        <f t="shared" si="421"/>
        <v>5</v>
      </c>
      <c r="BL264" s="10">
        <v>5</v>
      </c>
      <c r="BM264" s="10">
        <v>0</v>
      </c>
      <c r="BO264" s="6">
        <f t="shared" si="422"/>
        <v>13</v>
      </c>
      <c r="BP264" s="10">
        <v>5</v>
      </c>
      <c r="BQ264" s="10">
        <v>8</v>
      </c>
      <c r="BS264" s="6">
        <f t="shared" si="423"/>
        <v>4</v>
      </c>
      <c r="BT264" s="10">
        <v>2</v>
      </c>
      <c r="BU264" s="10">
        <v>2</v>
      </c>
      <c r="BW264" s="6">
        <f t="shared" si="424"/>
        <v>0</v>
      </c>
      <c r="BX264" s="6">
        <v>0</v>
      </c>
      <c r="BY264" s="6">
        <v>0</v>
      </c>
      <c r="CA264" s="6">
        <f t="shared" si="425"/>
        <v>6</v>
      </c>
      <c r="CB264" s="10">
        <v>5</v>
      </c>
      <c r="CC264" s="10">
        <v>1</v>
      </c>
      <c r="CE264" s="6">
        <f t="shared" si="426"/>
        <v>34</v>
      </c>
      <c r="CF264" s="10">
        <v>20</v>
      </c>
      <c r="CG264" s="10">
        <v>14</v>
      </c>
    </row>
    <row r="265" spans="1:85" ht="14.45">
      <c r="B265" s="9" t="s">
        <v>27</v>
      </c>
      <c r="C265" s="21">
        <f t="shared" si="393"/>
        <v>23031</v>
      </c>
      <c r="D265" s="6">
        <v>11806</v>
      </c>
      <c r="E265" s="6">
        <v>11225</v>
      </c>
      <c r="F265" s="47">
        <f t="shared" si="397"/>
        <v>3.6680886232084438E-2</v>
      </c>
      <c r="G265" s="25">
        <f t="shared" si="398"/>
        <v>-3.4875736740229354E-2</v>
      </c>
      <c r="H265" s="36"/>
      <c r="I265" s="28">
        <f t="shared" si="399"/>
        <v>1248</v>
      </c>
      <c r="J265" s="6">
        <f t="shared" si="400"/>
        <v>622</v>
      </c>
      <c r="K265" s="6">
        <f t="shared" si="401"/>
        <v>626</v>
      </c>
      <c r="L265" s="30">
        <f t="shared" si="402"/>
        <v>3.1907253513901716E-2</v>
      </c>
      <c r="M265" s="31">
        <f t="shared" si="403"/>
        <v>-3.211244485482713E-2</v>
      </c>
      <c r="N265" s="36"/>
      <c r="O265" s="28">
        <f t="shared" si="404"/>
        <v>205</v>
      </c>
      <c r="P265" s="6">
        <f t="shared" si="405"/>
        <v>102</v>
      </c>
      <c r="Q265" s="6">
        <f t="shared" si="406"/>
        <v>103</v>
      </c>
      <c r="R265" s="30">
        <f t="shared" si="407"/>
        <v>2.7694814010317675E-2</v>
      </c>
      <c r="S265" s="31">
        <f t="shared" si="408"/>
        <v>-2.7966331794732555E-2</v>
      </c>
      <c r="T265" s="30"/>
      <c r="U265" s="28">
        <f t="shared" si="409"/>
        <v>67</v>
      </c>
      <c r="V265" s="28">
        <f t="shared" si="395"/>
        <v>32</v>
      </c>
      <c r="W265" s="28">
        <f t="shared" si="396"/>
        <v>35</v>
      </c>
      <c r="X265" s="30">
        <f t="shared" si="410"/>
        <v>2.7850304612706701E-2</v>
      </c>
      <c r="Y265" s="31">
        <f t="shared" si="411"/>
        <v>-3.0461270670147953E-2</v>
      </c>
      <c r="Z265" s="30"/>
      <c r="AA265" s="6">
        <f t="shared" si="412"/>
        <v>48</v>
      </c>
      <c r="AB265" s="6">
        <v>26</v>
      </c>
      <c r="AC265" s="6">
        <v>22</v>
      </c>
      <c r="AD265" s="12"/>
      <c r="AE265" s="37">
        <f t="shared" si="413"/>
        <v>28</v>
      </c>
      <c r="AF265" s="10">
        <v>16</v>
      </c>
      <c r="AG265" s="10">
        <v>12</v>
      </c>
      <c r="AH265" s="12"/>
      <c r="AI265" s="6">
        <f t="shared" si="414"/>
        <v>18</v>
      </c>
      <c r="AJ265" s="10">
        <v>9</v>
      </c>
      <c r="AK265" s="10">
        <v>9</v>
      </c>
      <c r="AM265" s="6">
        <f t="shared" si="415"/>
        <v>644</v>
      </c>
      <c r="AN265" s="6">
        <v>323</v>
      </c>
      <c r="AO265" s="6">
        <v>321</v>
      </c>
      <c r="AQ265" s="6">
        <f t="shared" si="416"/>
        <v>510</v>
      </c>
      <c r="AR265" s="6">
        <v>248</v>
      </c>
      <c r="AS265" s="6">
        <v>262</v>
      </c>
      <c r="AT265" s="6"/>
      <c r="AU265" s="6">
        <f t="shared" si="417"/>
        <v>171</v>
      </c>
      <c r="AV265" s="10">
        <v>90</v>
      </c>
      <c r="AW265" s="10">
        <v>81</v>
      </c>
      <c r="AY265" s="6">
        <f t="shared" si="418"/>
        <v>16</v>
      </c>
      <c r="AZ265" s="6">
        <v>9</v>
      </c>
      <c r="BA265" s="6">
        <v>7</v>
      </c>
      <c r="BC265" s="6">
        <f t="shared" si="419"/>
        <v>1</v>
      </c>
      <c r="BD265" s="10">
        <v>0</v>
      </c>
      <c r="BE265" s="10">
        <v>1</v>
      </c>
      <c r="BG265" s="6">
        <f t="shared" si="420"/>
        <v>41</v>
      </c>
      <c r="BH265" s="6">
        <v>16</v>
      </c>
      <c r="BI265" s="6">
        <v>25</v>
      </c>
      <c r="BK265" s="6">
        <f t="shared" si="421"/>
        <v>5</v>
      </c>
      <c r="BL265" s="10">
        <v>1</v>
      </c>
      <c r="BM265" s="10">
        <v>4</v>
      </c>
      <c r="BO265" s="6">
        <f t="shared" si="422"/>
        <v>11</v>
      </c>
      <c r="BP265" s="10">
        <v>6</v>
      </c>
      <c r="BQ265" s="10">
        <v>5</v>
      </c>
      <c r="BS265" s="6">
        <f t="shared" si="423"/>
        <v>8</v>
      </c>
      <c r="BT265" s="10">
        <v>6</v>
      </c>
      <c r="BU265" s="10">
        <v>2</v>
      </c>
      <c r="BW265" s="6">
        <f t="shared" si="424"/>
        <v>0</v>
      </c>
      <c r="BX265" s="6">
        <v>0</v>
      </c>
      <c r="BY265" s="6">
        <v>0</v>
      </c>
      <c r="CA265" s="6">
        <f t="shared" si="425"/>
        <v>8</v>
      </c>
      <c r="CB265" s="10">
        <v>3</v>
      </c>
      <c r="CC265" s="10">
        <v>5</v>
      </c>
      <c r="CE265" s="6">
        <f t="shared" si="426"/>
        <v>35</v>
      </c>
      <c r="CF265" s="10">
        <v>16</v>
      </c>
      <c r="CG265" s="10">
        <v>19</v>
      </c>
    </row>
    <row r="266" spans="1:85" ht="14.45">
      <c r="B266" s="9" t="s">
        <v>28</v>
      </c>
      <c r="C266" s="21">
        <f t="shared" si="393"/>
        <v>21256</v>
      </c>
      <c r="D266" s="6">
        <v>10761</v>
      </c>
      <c r="E266" s="6">
        <v>10495</v>
      </c>
      <c r="F266" s="47">
        <f t="shared" si="397"/>
        <v>3.3434102722637693E-2</v>
      </c>
      <c r="G266" s="25">
        <f t="shared" si="398"/>
        <v>-3.2607648738414888E-2</v>
      </c>
      <c r="H266" s="36"/>
      <c r="I266" s="28">
        <f t="shared" si="399"/>
        <v>1202</v>
      </c>
      <c r="J266" s="6">
        <f t="shared" si="400"/>
        <v>567</v>
      </c>
      <c r="K266" s="6">
        <f t="shared" si="401"/>
        <v>635</v>
      </c>
      <c r="L266" s="30">
        <f t="shared" si="402"/>
        <v>2.9085872576177285E-2</v>
      </c>
      <c r="M266" s="31">
        <f t="shared" si="403"/>
        <v>-3.2574125371909304E-2</v>
      </c>
      <c r="N266" s="36"/>
      <c r="O266" s="28">
        <f t="shared" si="404"/>
        <v>180</v>
      </c>
      <c r="P266" s="6">
        <f t="shared" si="405"/>
        <v>85</v>
      </c>
      <c r="Q266" s="6">
        <f t="shared" si="406"/>
        <v>95</v>
      </c>
      <c r="R266" s="30">
        <f t="shared" si="407"/>
        <v>2.307901167526473E-2</v>
      </c>
      <c r="S266" s="31">
        <f t="shared" si="408"/>
        <v>-2.5794189519413521E-2</v>
      </c>
      <c r="T266" s="30"/>
      <c r="U266" s="28">
        <f t="shared" si="409"/>
        <v>52</v>
      </c>
      <c r="V266" s="28">
        <f t="shared" si="395"/>
        <v>33</v>
      </c>
      <c r="W266" s="28">
        <f t="shared" si="396"/>
        <v>19</v>
      </c>
      <c r="X266" s="30">
        <f t="shared" si="410"/>
        <v>2.8720626631853787E-2</v>
      </c>
      <c r="Y266" s="31">
        <f t="shared" si="411"/>
        <v>-1.6536118363794605E-2</v>
      </c>
      <c r="Z266" s="30"/>
      <c r="AA266" s="6">
        <f t="shared" si="412"/>
        <v>70</v>
      </c>
      <c r="AB266" s="6">
        <v>32</v>
      </c>
      <c r="AC266" s="6">
        <v>38</v>
      </c>
      <c r="AD266" s="12"/>
      <c r="AE266" s="37">
        <f t="shared" si="413"/>
        <v>18</v>
      </c>
      <c r="AF266" s="10">
        <v>8</v>
      </c>
      <c r="AG266" s="10">
        <v>10</v>
      </c>
      <c r="AH266" s="12"/>
      <c r="AI266" s="6">
        <f t="shared" si="414"/>
        <v>19</v>
      </c>
      <c r="AJ266" s="10">
        <v>8</v>
      </c>
      <c r="AK266" s="10">
        <v>11</v>
      </c>
      <c r="AM266" s="6">
        <f t="shared" si="415"/>
        <v>635</v>
      </c>
      <c r="AN266" s="6">
        <v>308</v>
      </c>
      <c r="AO266" s="6">
        <v>327</v>
      </c>
      <c r="AQ266" s="6">
        <f t="shared" si="416"/>
        <v>460</v>
      </c>
      <c r="AR266" s="6">
        <v>211</v>
      </c>
      <c r="AS266" s="6">
        <v>249</v>
      </c>
      <c r="AT266" s="6"/>
      <c r="AU266" s="6">
        <f t="shared" si="417"/>
        <v>143</v>
      </c>
      <c r="AV266" s="10">
        <v>65</v>
      </c>
      <c r="AW266" s="10">
        <v>78</v>
      </c>
      <c r="AY266" s="6">
        <f t="shared" si="418"/>
        <v>15</v>
      </c>
      <c r="AZ266" s="6">
        <v>8</v>
      </c>
      <c r="BA266" s="6">
        <v>7</v>
      </c>
      <c r="BC266" s="6">
        <f t="shared" si="419"/>
        <v>2</v>
      </c>
      <c r="BD266" s="10">
        <v>2</v>
      </c>
      <c r="BE266" s="10">
        <v>0</v>
      </c>
      <c r="BG266" s="6">
        <f t="shared" si="420"/>
        <v>37</v>
      </c>
      <c r="BH266" s="6">
        <v>21</v>
      </c>
      <c r="BI266" s="6">
        <v>16</v>
      </c>
      <c r="BK266" s="6">
        <f t="shared" si="421"/>
        <v>7</v>
      </c>
      <c r="BL266" s="10">
        <v>5</v>
      </c>
      <c r="BM266" s="10">
        <v>2</v>
      </c>
      <c r="BO266" s="6">
        <f t="shared" si="422"/>
        <v>5</v>
      </c>
      <c r="BP266" s="10">
        <v>4</v>
      </c>
      <c r="BQ266" s="10">
        <v>1</v>
      </c>
      <c r="BS266" s="6">
        <f t="shared" si="423"/>
        <v>5</v>
      </c>
      <c r="BT266" s="10">
        <v>2</v>
      </c>
      <c r="BU266" s="10">
        <v>3</v>
      </c>
      <c r="BW266" s="6">
        <f t="shared" si="424"/>
        <v>0</v>
      </c>
      <c r="BX266" s="6">
        <v>0</v>
      </c>
      <c r="BY266" s="6">
        <v>0</v>
      </c>
      <c r="CA266" s="6">
        <f t="shared" si="425"/>
        <v>5</v>
      </c>
      <c r="CB266" s="10">
        <v>4</v>
      </c>
      <c r="CC266" s="10">
        <v>1</v>
      </c>
      <c r="CE266" s="6">
        <f t="shared" si="426"/>
        <v>30</v>
      </c>
      <c r="CF266" s="10">
        <v>18</v>
      </c>
      <c r="CG266" s="10">
        <v>12</v>
      </c>
    </row>
    <row r="267" spans="1:85" ht="14.45">
      <c r="B267" s="9" t="s">
        <v>29</v>
      </c>
      <c r="C267" s="21">
        <f t="shared" si="393"/>
        <v>20534</v>
      </c>
      <c r="D267" s="6">
        <v>10348</v>
      </c>
      <c r="E267" s="6">
        <v>10186</v>
      </c>
      <c r="F267" s="47">
        <f t="shared" si="397"/>
        <v>3.215092416818649E-2</v>
      </c>
      <c r="G267" s="25">
        <f t="shared" si="398"/>
        <v>-3.1647595049975608E-2</v>
      </c>
      <c r="H267" s="36"/>
      <c r="I267" s="28">
        <f t="shared" si="399"/>
        <v>1243</v>
      </c>
      <c r="J267" s="6">
        <f t="shared" si="400"/>
        <v>609</v>
      </c>
      <c r="K267" s="6">
        <f t="shared" si="401"/>
        <v>634</v>
      </c>
      <c r="L267" s="30">
        <f t="shared" si="402"/>
        <v>3.1240381655894121E-2</v>
      </c>
      <c r="M267" s="31">
        <f t="shared" si="403"/>
        <v>-3.2522827536677949E-2</v>
      </c>
      <c r="N267" s="36"/>
      <c r="O267" s="28">
        <f t="shared" si="404"/>
        <v>238</v>
      </c>
      <c r="P267" s="6">
        <f t="shared" si="405"/>
        <v>126</v>
      </c>
      <c r="Q267" s="6">
        <f t="shared" si="406"/>
        <v>112</v>
      </c>
      <c r="R267" s="30">
        <f t="shared" si="407"/>
        <v>3.4211240836274776E-2</v>
      </c>
      <c r="S267" s="31">
        <f t="shared" si="408"/>
        <v>-3.0409991854466467E-2</v>
      </c>
      <c r="T267" s="30"/>
      <c r="U267" s="28">
        <f t="shared" si="409"/>
        <v>76</v>
      </c>
      <c r="V267" s="28">
        <f t="shared" si="395"/>
        <v>47</v>
      </c>
      <c r="W267" s="28">
        <f t="shared" si="396"/>
        <v>29</v>
      </c>
      <c r="X267" s="30">
        <f t="shared" si="410"/>
        <v>4.0905134899912966E-2</v>
      </c>
      <c r="Y267" s="31">
        <f t="shared" si="411"/>
        <v>-2.5239338555265448E-2</v>
      </c>
      <c r="Z267" s="30"/>
      <c r="AA267" s="6">
        <f t="shared" si="412"/>
        <v>64</v>
      </c>
      <c r="AB267" s="6">
        <v>27</v>
      </c>
      <c r="AC267" s="6">
        <v>37</v>
      </c>
      <c r="AD267" s="12"/>
      <c r="AE267" s="37">
        <f t="shared" si="413"/>
        <v>31</v>
      </c>
      <c r="AF267" s="10">
        <v>18</v>
      </c>
      <c r="AG267" s="10">
        <v>13</v>
      </c>
      <c r="AH267" s="12"/>
      <c r="AI267" s="6">
        <f t="shared" si="414"/>
        <v>30</v>
      </c>
      <c r="AJ267" s="10">
        <v>18</v>
      </c>
      <c r="AK267" s="10">
        <v>12</v>
      </c>
      <c r="AM267" s="6">
        <f t="shared" si="415"/>
        <v>639</v>
      </c>
      <c r="AN267" s="6">
        <v>320</v>
      </c>
      <c r="AO267" s="6">
        <v>319</v>
      </c>
      <c r="AQ267" s="6">
        <f t="shared" si="416"/>
        <v>479</v>
      </c>
      <c r="AR267" s="6">
        <v>226</v>
      </c>
      <c r="AS267" s="6">
        <v>253</v>
      </c>
      <c r="AT267" s="6"/>
      <c r="AU267" s="6">
        <f t="shared" si="417"/>
        <v>195</v>
      </c>
      <c r="AV267" s="10">
        <v>101</v>
      </c>
      <c r="AW267" s="10">
        <v>94</v>
      </c>
      <c r="AY267" s="6">
        <f t="shared" si="418"/>
        <v>21</v>
      </c>
      <c r="AZ267" s="6">
        <v>10</v>
      </c>
      <c r="BA267" s="6">
        <v>11</v>
      </c>
      <c r="BC267" s="6">
        <f t="shared" si="419"/>
        <v>1</v>
      </c>
      <c r="BD267" s="10">
        <v>1</v>
      </c>
      <c r="BE267" s="10">
        <v>0</v>
      </c>
      <c r="BG267" s="6">
        <f t="shared" si="420"/>
        <v>63</v>
      </c>
      <c r="BH267" s="6">
        <v>36</v>
      </c>
      <c r="BI267" s="6">
        <v>27</v>
      </c>
      <c r="BK267" s="6">
        <f t="shared" si="421"/>
        <v>9</v>
      </c>
      <c r="BL267" s="10">
        <v>4</v>
      </c>
      <c r="BM267" s="10">
        <v>5</v>
      </c>
      <c r="BO267" s="6">
        <f t="shared" si="422"/>
        <v>14</v>
      </c>
      <c r="BP267" s="10">
        <v>9</v>
      </c>
      <c r="BQ267" s="10">
        <v>5</v>
      </c>
      <c r="BS267" s="6">
        <f t="shared" si="423"/>
        <v>19</v>
      </c>
      <c r="BT267" s="10">
        <v>9</v>
      </c>
      <c r="BU267" s="10">
        <v>10</v>
      </c>
      <c r="BW267" s="6">
        <f t="shared" si="424"/>
        <v>0</v>
      </c>
      <c r="BX267" s="6">
        <v>0</v>
      </c>
      <c r="BY267" s="6">
        <v>0</v>
      </c>
      <c r="CA267" s="6">
        <f t="shared" si="425"/>
        <v>2</v>
      </c>
      <c r="CB267" s="10">
        <v>1</v>
      </c>
      <c r="CC267" s="10">
        <v>1</v>
      </c>
      <c r="CE267" s="6">
        <f t="shared" si="426"/>
        <v>32</v>
      </c>
      <c r="CF267" s="10">
        <v>24</v>
      </c>
      <c r="CG267" s="10">
        <v>8</v>
      </c>
    </row>
    <row r="268" spans="1:85" ht="14.45">
      <c r="B268" s="9" t="s">
        <v>30</v>
      </c>
      <c r="C268" s="21">
        <f t="shared" si="393"/>
        <v>21717</v>
      </c>
      <c r="D268" s="6">
        <v>10666</v>
      </c>
      <c r="E268" s="6">
        <v>11051</v>
      </c>
      <c r="F268" s="47">
        <f t="shared" si="397"/>
        <v>3.3138940585415264E-2</v>
      </c>
      <c r="G268" s="25">
        <f t="shared" si="398"/>
        <v>-3.4335123983632483E-2</v>
      </c>
      <c r="H268" s="36"/>
      <c r="I268" s="28">
        <f t="shared" si="399"/>
        <v>1325</v>
      </c>
      <c r="J268" s="6">
        <f t="shared" si="400"/>
        <v>635</v>
      </c>
      <c r="K268" s="6">
        <f t="shared" si="401"/>
        <v>690</v>
      </c>
      <c r="L268" s="30">
        <f t="shared" si="402"/>
        <v>3.2574125371909304E-2</v>
      </c>
      <c r="M268" s="31">
        <f t="shared" si="403"/>
        <v>-3.5395506309633736E-2</v>
      </c>
      <c r="N268" s="36"/>
      <c r="O268" s="28">
        <f t="shared" si="404"/>
        <v>269</v>
      </c>
      <c r="P268" s="6">
        <f t="shared" si="405"/>
        <v>138</v>
      </c>
      <c r="Q268" s="6">
        <f t="shared" si="406"/>
        <v>131</v>
      </c>
      <c r="R268" s="30">
        <f t="shared" si="407"/>
        <v>3.7469454249253326E-2</v>
      </c>
      <c r="S268" s="31">
        <f t="shared" si="408"/>
        <v>-3.5568829758349171E-2</v>
      </c>
      <c r="T268" s="30"/>
      <c r="U268" s="28">
        <f t="shared" si="409"/>
        <v>86</v>
      </c>
      <c r="V268" s="28">
        <f t="shared" si="395"/>
        <v>47</v>
      </c>
      <c r="W268" s="28">
        <f t="shared" si="396"/>
        <v>39</v>
      </c>
      <c r="X268" s="30">
        <f t="shared" si="410"/>
        <v>4.0905134899912966E-2</v>
      </c>
      <c r="Y268" s="31">
        <f t="shared" si="411"/>
        <v>-3.3942558746736295E-2</v>
      </c>
      <c r="Z268" s="30"/>
      <c r="AA268" s="6">
        <f t="shared" si="412"/>
        <v>67</v>
      </c>
      <c r="AB268" s="6">
        <v>33</v>
      </c>
      <c r="AC268" s="6">
        <v>34</v>
      </c>
      <c r="AD268" s="12"/>
      <c r="AE268" s="37">
        <f t="shared" si="413"/>
        <v>32</v>
      </c>
      <c r="AF268" s="10">
        <v>14</v>
      </c>
      <c r="AG268" s="10">
        <v>18</v>
      </c>
      <c r="AH268" s="12"/>
      <c r="AI268" s="6">
        <f t="shared" si="414"/>
        <v>20</v>
      </c>
      <c r="AJ268" s="10">
        <v>11</v>
      </c>
      <c r="AK268" s="10">
        <v>9</v>
      </c>
      <c r="AM268" s="6">
        <f t="shared" si="415"/>
        <v>705</v>
      </c>
      <c r="AN268" s="6">
        <v>326</v>
      </c>
      <c r="AO268" s="6">
        <v>379</v>
      </c>
      <c r="AQ268" s="6">
        <f t="shared" si="416"/>
        <v>501</v>
      </c>
      <c r="AR268" s="6">
        <v>251</v>
      </c>
      <c r="AS268" s="6">
        <v>250</v>
      </c>
      <c r="AT268" s="6"/>
      <c r="AU268" s="6">
        <f t="shared" si="417"/>
        <v>213</v>
      </c>
      <c r="AV268" s="10">
        <v>113</v>
      </c>
      <c r="AW268" s="10">
        <v>100</v>
      </c>
      <c r="AY268" s="6">
        <f t="shared" si="418"/>
        <v>31</v>
      </c>
      <c r="AZ268" s="6">
        <v>13</v>
      </c>
      <c r="BA268" s="6">
        <v>18</v>
      </c>
      <c r="BC268" s="6">
        <f t="shared" si="419"/>
        <v>6</v>
      </c>
      <c r="BD268" s="10">
        <v>3</v>
      </c>
      <c r="BE268" s="10">
        <v>3</v>
      </c>
      <c r="BG268" s="6">
        <f t="shared" si="420"/>
        <v>58</v>
      </c>
      <c r="BH268" s="6">
        <v>31</v>
      </c>
      <c r="BI268" s="6">
        <v>27</v>
      </c>
      <c r="BK268" s="6">
        <f t="shared" si="421"/>
        <v>8</v>
      </c>
      <c r="BL268" s="10">
        <v>4</v>
      </c>
      <c r="BM268" s="10">
        <v>4</v>
      </c>
      <c r="BO268" s="6">
        <f t="shared" si="422"/>
        <v>16</v>
      </c>
      <c r="BP268" s="10">
        <v>8</v>
      </c>
      <c r="BQ268" s="10">
        <v>8</v>
      </c>
      <c r="BS268" s="6">
        <f t="shared" si="423"/>
        <v>15</v>
      </c>
      <c r="BT268" s="10">
        <v>10</v>
      </c>
      <c r="BU268" s="10">
        <v>5</v>
      </c>
      <c r="BW268" s="6">
        <f t="shared" si="424"/>
        <v>0</v>
      </c>
      <c r="BX268" s="6">
        <v>0</v>
      </c>
      <c r="BY268" s="6">
        <v>0</v>
      </c>
      <c r="CA268" s="6">
        <f t="shared" si="425"/>
        <v>6</v>
      </c>
      <c r="CB268" s="10">
        <v>3</v>
      </c>
      <c r="CC268" s="10">
        <v>3</v>
      </c>
      <c r="CE268" s="6">
        <f t="shared" si="426"/>
        <v>41</v>
      </c>
      <c r="CF268" s="10">
        <v>22</v>
      </c>
      <c r="CG268" s="10">
        <v>19</v>
      </c>
    </row>
    <row r="269" spans="1:85" ht="14.45">
      <c r="B269" s="9" t="s">
        <v>31</v>
      </c>
      <c r="C269" s="21">
        <f t="shared" si="393"/>
        <v>21425</v>
      </c>
      <c r="D269" s="6">
        <v>10690</v>
      </c>
      <c r="E269" s="6">
        <v>10735</v>
      </c>
      <c r="F269" s="47">
        <f t="shared" si="397"/>
        <v>3.3213507862187241E-2</v>
      </c>
      <c r="G269" s="25">
        <f t="shared" si="398"/>
        <v>-3.3353321506134709E-2</v>
      </c>
      <c r="H269" s="36"/>
      <c r="I269" s="28">
        <f t="shared" si="399"/>
        <v>1278</v>
      </c>
      <c r="J269" s="6">
        <f t="shared" si="400"/>
        <v>632</v>
      </c>
      <c r="K269" s="6">
        <f t="shared" si="401"/>
        <v>646</v>
      </c>
      <c r="L269" s="30">
        <f t="shared" si="402"/>
        <v>3.2420231866215246E-2</v>
      </c>
      <c r="M269" s="31">
        <f t="shared" si="403"/>
        <v>-3.3138401559454189E-2</v>
      </c>
      <c r="N269" s="36"/>
      <c r="O269" s="28">
        <f t="shared" si="404"/>
        <v>286</v>
      </c>
      <c r="P269" s="6">
        <f t="shared" si="405"/>
        <v>140</v>
      </c>
      <c r="Q269" s="6">
        <f t="shared" si="406"/>
        <v>146</v>
      </c>
      <c r="R269" s="30">
        <f t="shared" si="407"/>
        <v>3.8012489818083084E-2</v>
      </c>
      <c r="S269" s="31">
        <f t="shared" si="408"/>
        <v>-3.9641596524572359E-2</v>
      </c>
      <c r="T269" s="30"/>
      <c r="U269" s="28">
        <f t="shared" si="409"/>
        <v>84</v>
      </c>
      <c r="V269" s="28">
        <f t="shared" si="395"/>
        <v>49</v>
      </c>
      <c r="W269" s="28">
        <f t="shared" si="396"/>
        <v>35</v>
      </c>
      <c r="X269" s="30">
        <f t="shared" si="410"/>
        <v>4.2645778938207139E-2</v>
      </c>
      <c r="Y269" s="31">
        <f t="shared" si="411"/>
        <v>-3.0461270670147953E-2</v>
      </c>
      <c r="Z269" s="30"/>
      <c r="AA269" s="6">
        <f t="shared" si="412"/>
        <v>72</v>
      </c>
      <c r="AB269" s="6">
        <v>35</v>
      </c>
      <c r="AC269" s="6">
        <v>37</v>
      </c>
      <c r="AD269" s="12"/>
      <c r="AE269" s="37">
        <f t="shared" si="413"/>
        <v>32</v>
      </c>
      <c r="AF269" s="10">
        <v>21</v>
      </c>
      <c r="AG269" s="10">
        <v>11</v>
      </c>
      <c r="AH269" s="12"/>
      <c r="AI269" s="6">
        <f t="shared" si="414"/>
        <v>20</v>
      </c>
      <c r="AJ269" s="10">
        <v>9</v>
      </c>
      <c r="AK269" s="10">
        <v>11</v>
      </c>
      <c r="AM269" s="6">
        <f t="shared" si="415"/>
        <v>678</v>
      </c>
      <c r="AN269" s="6">
        <v>342</v>
      </c>
      <c r="AO269" s="6">
        <v>336</v>
      </c>
      <c r="AQ269" s="6">
        <f t="shared" si="416"/>
        <v>476</v>
      </c>
      <c r="AR269" s="6">
        <v>225</v>
      </c>
      <c r="AS269" s="6">
        <v>251</v>
      </c>
      <c r="AT269" s="6"/>
      <c r="AU269" s="6">
        <f t="shared" si="417"/>
        <v>206</v>
      </c>
      <c r="AV269" s="10">
        <v>110</v>
      </c>
      <c r="AW269" s="10">
        <v>96</v>
      </c>
      <c r="AY269" s="6">
        <f t="shared" si="418"/>
        <v>44</v>
      </c>
      <c r="AZ269" s="6">
        <v>19</v>
      </c>
      <c r="BA269" s="6">
        <v>25</v>
      </c>
      <c r="BC269" s="6">
        <f t="shared" si="419"/>
        <v>3</v>
      </c>
      <c r="BD269" s="10">
        <v>2</v>
      </c>
      <c r="BE269" s="10">
        <v>1</v>
      </c>
      <c r="BG269" s="6">
        <f t="shared" si="420"/>
        <v>77</v>
      </c>
      <c r="BH269" s="6">
        <v>35</v>
      </c>
      <c r="BI269" s="6">
        <v>42</v>
      </c>
      <c r="BK269" s="6">
        <f t="shared" si="421"/>
        <v>8</v>
      </c>
      <c r="BL269" s="10">
        <v>6</v>
      </c>
      <c r="BM269" s="10">
        <v>2</v>
      </c>
      <c r="BO269" s="6">
        <f t="shared" si="422"/>
        <v>26</v>
      </c>
      <c r="BP269" s="10">
        <v>15</v>
      </c>
      <c r="BQ269" s="10">
        <v>11</v>
      </c>
      <c r="BS269" s="6">
        <f t="shared" si="423"/>
        <v>10</v>
      </c>
      <c r="BT269" s="10">
        <v>5</v>
      </c>
      <c r="BU269" s="10">
        <v>5</v>
      </c>
      <c r="BW269" s="6">
        <f t="shared" si="424"/>
        <v>0</v>
      </c>
      <c r="BX269" s="6">
        <v>0</v>
      </c>
      <c r="BY269" s="6">
        <v>0</v>
      </c>
      <c r="CA269" s="6">
        <f t="shared" si="425"/>
        <v>8</v>
      </c>
      <c r="CB269" s="10">
        <v>4</v>
      </c>
      <c r="CC269" s="10">
        <v>4</v>
      </c>
      <c r="CE269" s="6">
        <f t="shared" si="426"/>
        <v>32</v>
      </c>
      <c r="CF269" s="10">
        <v>19</v>
      </c>
      <c r="CG269" s="10">
        <v>13</v>
      </c>
    </row>
    <row r="270" spans="1:85" ht="14.45">
      <c r="B270" s="9" t="s">
        <v>32</v>
      </c>
      <c r="C270" s="21">
        <f t="shared" si="393"/>
        <v>19652</v>
      </c>
      <c r="D270" s="6">
        <v>9922</v>
      </c>
      <c r="E270" s="6">
        <v>9730</v>
      </c>
      <c r="F270" s="47">
        <f t="shared" si="397"/>
        <v>3.0827355005483802E-2</v>
      </c>
      <c r="G270" s="25">
        <f t="shared" si="398"/>
        <v>-3.023081679130794E-2</v>
      </c>
      <c r="H270" s="36"/>
      <c r="I270" s="28">
        <f t="shared" si="399"/>
        <v>1157</v>
      </c>
      <c r="J270" s="6">
        <f t="shared" si="400"/>
        <v>594</v>
      </c>
      <c r="K270" s="6">
        <f t="shared" si="401"/>
        <v>563</v>
      </c>
      <c r="L270" s="30">
        <f t="shared" si="402"/>
        <v>3.0470914127423823E-2</v>
      </c>
      <c r="M270" s="31">
        <f t="shared" si="403"/>
        <v>-2.8880681235251872E-2</v>
      </c>
      <c r="N270" s="36"/>
      <c r="O270" s="28">
        <f t="shared" si="404"/>
        <v>260</v>
      </c>
      <c r="P270" s="6">
        <f t="shared" si="405"/>
        <v>144</v>
      </c>
      <c r="Q270" s="6">
        <f t="shared" si="406"/>
        <v>116</v>
      </c>
      <c r="R270" s="30">
        <f t="shared" si="407"/>
        <v>3.9098560955742601E-2</v>
      </c>
      <c r="S270" s="31">
        <f t="shared" si="408"/>
        <v>-3.1496062992125984E-2</v>
      </c>
      <c r="T270" s="30"/>
      <c r="U270" s="28">
        <f t="shared" si="409"/>
        <v>73</v>
      </c>
      <c r="V270" s="28">
        <f t="shared" si="395"/>
        <v>42</v>
      </c>
      <c r="W270" s="28">
        <f t="shared" si="396"/>
        <v>31</v>
      </c>
      <c r="X270" s="30">
        <f t="shared" si="410"/>
        <v>3.6553524804177548E-2</v>
      </c>
      <c r="Y270" s="31">
        <f t="shared" si="411"/>
        <v>-2.6979982593559618E-2</v>
      </c>
      <c r="Z270" s="30"/>
      <c r="AA270" s="6">
        <f t="shared" si="412"/>
        <v>71</v>
      </c>
      <c r="AB270" s="6">
        <v>44</v>
      </c>
      <c r="AC270" s="6">
        <v>27</v>
      </c>
      <c r="AD270" s="12"/>
      <c r="AE270" s="37">
        <f t="shared" si="413"/>
        <v>27</v>
      </c>
      <c r="AF270" s="10">
        <v>15</v>
      </c>
      <c r="AG270" s="10">
        <v>12</v>
      </c>
      <c r="AH270" s="12"/>
      <c r="AI270" s="6">
        <f t="shared" si="414"/>
        <v>18</v>
      </c>
      <c r="AJ270" s="10">
        <v>11</v>
      </c>
      <c r="AK270" s="10">
        <v>7</v>
      </c>
      <c r="AM270" s="6">
        <f t="shared" si="415"/>
        <v>580</v>
      </c>
      <c r="AN270" s="6">
        <v>293</v>
      </c>
      <c r="AO270" s="6">
        <v>287</v>
      </c>
      <c r="AQ270" s="6">
        <f t="shared" si="416"/>
        <v>461</v>
      </c>
      <c r="AR270" s="6">
        <v>231</v>
      </c>
      <c r="AS270" s="6">
        <v>230</v>
      </c>
      <c r="AT270" s="6"/>
      <c r="AU270" s="6">
        <f t="shared" si="417"/>
        <v>194</v>
      </c>
      <c r="AV270" s="10">
        <v>105</v>
      </c>
      <c r="AW270" s="10">
        <v>89</v>
      </c>
      <c r="AY270" s="6">
        <f t="shared" si="418"/>
        <v>27</v>
      </c>
      <c r="AZ270" s="6">
        <v>18</v>
      </c>
      <c r="BA270" s="6">
        <v>9</v>
      </c>
      <c r="BC270" s="6">
        <f t="shared" si="419"/>
        <v>5</v>
      </c>
      <c r="BD270" s="10">
        <v>2</v>
      </c>
      <c r="BE270" s="10">
        <v>3</v>
      </c>
      <c r="BG270" s="6">
        <f t="shared" si="420"/>
        <v>68</v>
      </c>
      <c r="BH270" s="6">
        <v>41</v>
      </c>
      <c r="BI270" s="6">
        <v>27</v>
      </c>
      <c r="BK270" s="6">
        <f t="shared" si="421"/>
        <v>11</v>
      </c>
      <c r="BL270" s="10">
        <v>7</v>
      </c>
      <c r="BM270" s="10">
        <v>4</v>
      </c>
      <c r="BO270" s="6">
        <f t="shared" si="422"/>
        <v>19</v>
      </c>
      <c r="BP270" s="10">
        <v>12</v>
      </c>
      <c r="BQ270" s="10">
        <v>7</v>
      </c>
      <c r="BS270" s="6">
        <f t="shared" si="423"/>
        <v>4</v>
      </c>
      <c r="BT270" s="10">
        <v>3</v>
      </c>
      <c r="BU270" s="10">
        <v>1</v>
      </c>
      <c r="BW270" s="6">
        <f t="shared" si="424"/>
        <v>0</v>
      </c>
      <c r="BX270" s="6">
        <v>0</v>
      </c>
      <c r="BY270" s="6">
        <v>0</v>
      </c>
      <c r="CA270" s="6">
        <f t="shared" si="425"/>
        <v>11</v>
      </c>
      <c r="CB270" s="10">
        <v>6</v>
      </c>
      <c r="CC270" s="10">
        <v>5</v>
      </c>
      <c r="CE270" s="6">
        <f t="shared" si="426"/>
        <v>28</v>
      </c>
      <c r="CF270" s="10">
        <v>14</v>
      </c>
      <c r="CG270" s="10">
        <v>14</v>
      </c>
    </row>
    <row r="271" spans="1:85" ht="14.45">
      <c r="B271" s="9" t="s">
        <v>33</v>
      </c>
      <c r="C271" s="21">
        <f t="shared" si="393"/>
        <v>16669</v>
      </c>
      <c r="D271" s="6">
        <v>8422</v>
      </c>
      <c r="E271" s="6">
        <v>8247</v>
      </c>
      <c r="F271" s="47">
        <f t="shared" si="397"/>
        <v>2.6166900207234889E-2</v>
      </c>
      <c r="G271" s="25">
        <f t="shared" si="398"/>
        <v>-2.5623180480772518E-2</v>
      </c>
      <c r="H271" s="36"/>
      <c r="I271" s="28">
        <f t="shared" si="399"/>
        <v>1028</v>
      </c>
      <c r="J271" s="6">
        <f t="shared" si="400"/>
        <v>498</v>
      </c>
      <c r="K271" s="6">
        <f t="shared" si="401"/>
        <v>530</v>
      </c>
      <c r="L271" s="30">
        <f t="shared" si="402"/>
        <v>2.5546321945213911E-2</v>
      </c>
      <c r="M271" s="31">
        <f t="shared" si="403"/>
        <v>-2.7187852672617214E-2</v>
      </c>
      <c r="N271" s="36"/>
      <c r="O271" s="28">
        <f t="shared" si="404"/>
        <v>206</v>
      </c>
      <c r="P271" s="6">
        <f t="shared" si="405"/>
        <v>100</v>
      </c>
      <c r="Q271" s="6">
        <f t="shared" si="406"/>
        <v>106</v>
      </c>
      <c r="R271" s="30">
        <f t="shared" si="407"/>
        <v>2.7151778441487917E-2</v>
      </c>
      <c r="S271" s="31">
        <f t="shared" si="408"/>
        <v>-2.8780885147977192E-2</v>
      </c>
      <c r="T271" s="30"/>
      <c r="U271" s="28">
        <f t="shared" si="409"/>
        <v>57</v>
      </c>
      <c r="V271" s="28">
        <f t="shared" si="395"/>
        <v>30</v>
      </c>
      <c r="W271" s="28">
        <f t="shared" si="396"/>
        <v>27</v>
      </c>
      <c r="X271" s="30">
        <f t="shared" si="410"/>
        <v>2.6109660574412531E-2</v>
      </c>
      <c r="Y271" s="31">
        <f t="shared" si="411"/>
        <v>-2.3498694516971279E-2</v>
      </c>
      <c r="Z271" s="30"/>
      <c r="AA271" s="6">
        <f t="shared" si="412"/>
        <v>59</v>
      </c>
      <c r="AB271" s="6">
        <v>25</v>
      </c>
      <c r="AC271" s="6">
        <v>34</v>
      </c>
      <c r="AD271" s="12"/>
      <c r="AE271" s="37">
        <f t="shared" si="413"/>
        <v>21</v>
      </c>
      <c r="AF271" s="10">
        <v>9</v>
      </c>
      <c r="AG271" s="10">
        <v>12</v>
      </c>
      <c r="AH271" s="12"/>
      <c r="AI271" s="6">
        <f t="shared" si="414"/>
        <v>25</v>
      </c>
      <c r="AJ271" s="10">
        <v>9</v>
      </c>
      <c r="AK271" s="10">
        <v>16</v>
      </c>
      <c r="AM271" s="6">
        <f t="shared" si="415"/>
        <v>575</v>
      </c>
      <c r="AN271" s="6">
        <v>286</v>
      </c>
      <c r="AO271" s="6">
        <v>289</v>
      </c>
      <c r="AQ271" s="6">
        <f t="shared" si="416"/>
        <v>348</v>
      </c>
      <c r="AR271" s="6">
        <v>169</v>
      </c>
      <c r="AS271" s="6">
        <v>179</v>
      </c>
      <c r="AT271" s="6"/>
      <c r="AU271" s="6">
        <f t="shared" si="417"/>
        <v>153</v>
      </c>
      <c r="AV271" s="10">
        <v>74</v>
      </c>
      <c r="AW271" s="10">
        <v>79</v>
      </c>
      <c r="AY271" s="6">
        <f t="shared" si="418"/>
        <v>28</v>
      </c>
      <c r="AZ271" s="6">
        <v>14</v>
      </c>
      <c r="BA271" s="6">
        <v>14</v>
      </c>
      <c r="BC271" s="6">
        <f t="shared" si="419"/>
        <v>7</v>
      </c>
      <c r="BD271" s="10">
        <v>3</v>
      </c>
      <c r="BE271" s="10">
        <v>4</v>
      </c>
      <c r="BG271" s="6">
        <f t="shared" si="420"/>
        <v>51</v>
      </c>
      <c r="BH271" s="6">
        <v>26</v>
      </c>
      <c r="BI271" s="6">
        <v>25</v>
      </c>
      <c r="BK271" s="6">
        <f t="shared" si="421"/>
        <v>5</v>
      </c>
      <c r="BL271" s="10">
        <v>3</v>
      </c>
      <c r="BM271" s="10">
        <v>2</v>
      </c>
      <c r="BO271" s="6">
        <f t="shared" si="422"/>
        <v>13</v>
      </c>
      <c r="BP271" s="10">
        <v>8</v>
      </c>
      <c r="BQ271" s="10">
        <v>5</v>
      </c>
      <c r="BS271" s="6">
        <f t="shared" si="423"/>
        <v>15</v>
      </c>
      <c r="BT271" s="10">
        <v>6</v>
      </c>
      <c r="BU271" s="10">
        <v>9</v>
      </c>
      <c r="BW271" s="6">
        <f t="shared" si="424"/>
        <v>0</v>
      </c>
      <c r="BX271" s="6">
        <v>0</v>
      </c>
      <c r="BY271" s="6">
        <v>0</v>
      </c>
      <c r="CA271" s="6">
        <f t="shared" si="425"/>
        <v>5</v>
      </c>
      <c r="CB271" s="10">
        <v>3</v>
      </c>
      <c r="CC271" s="10">
        <v>2</v>
      </c>
      <c r="CE271" s="6">
        <f t="shared" si="426"/>
        <v>19</v>
      </c>
      <c r="CF271" s="10">
        <v>10</v>
      </c>
      <c r="CG271" s="10">
        <v>9</v>
      </c>
    </row>
    <row r="272" spans="1:85" ht="14.45">
      <c r="B272" s="9" t="s">
        <v>34</v>
      </c>
      <c r="C272" s="21">
        <f t="shared" si="393"/>
        <v>13200</v>
      </c>
      <c r="D272" s="6">
        <v>6681</v>
      </c>
      <c r="E272" s="6">
        <v>6519</v>
      </c>
      <c r="F272" s="47">
        <f t="shared" si="397"/>
        <v>2.0757665671400652E-2</v>
      </c>
      <c r="G272" s="25">
        <f t="shared" si="398"/>
        <v>-2.025433655318977E-2</v>
      </c>
      <c r="H272" s="36"/>
      <c r="I272" s="28">
        <f t="shared" si="399"/>
        <v>792</v>
      </c>
      <c r="J272" s="6">
        <f t="shared" si="400"/>
        <v>398</v>
      </c>
      <c r="K272" s="6">
        <f t="shared" si="401"/>
        <v>394</v>
      </c>
      <c r="L272" s="30">
        <f t="shared" si="402"/>
        <v>2.0416538422078589E-2</v>
      </c>
      <c r="M272" s="31">
        <f t="shared" si="403"/>
        <v>-2.0211347081153175E-2</v>
      </c>
      <c r="N272" s="36"/>
      <c r="O272" s="28">
        <f t="shared" si="404"/>
        <v>169</v>
      </c>
      <c r="P272" s="6">
        <f t="shared" si="405"/>
        <v>90</v>
      </c>
      <c r="Q272" s="6">
        <f t="shared" si="406"/>
        <v>79</v>
      </c>
      <c r="R272" s="30">
        <f t="shared" si="407"/>
        <v>2.4436600597339125E-2</v>
      </c>
      <c r="S272" s="31">
        <f t="shared" si="408"/>
        <v>-2.1449904968775454E-2</v>
      </c>
      <c r="T272" s="30"/>
      <c r="U272" s="28">
        <f t="shared" si="409"/>
        <v>56</v>
      </c>
      <c r="V272" s="28">
        <f t="shared" si="395"/>
        <v>34</v>
      </c>
      <c r="W272" s="28">
        <f t="shared" si="396"/>
        <v>22</v>
      </c>
      <c r="X272" s="30">
        <f t="shared" si="410"/>
        <v>2.959094865100087E-2</v>
      </c>
      <c r="Y272" s="31">
        <f t="shared" si="411"/>
        <v>-1.9147084421235857E-2</v>
      </c>
      <c r="Z272" s="30"/>
      <c r="AA272" s="6">
        <f t="shared" si="412"/>
        <v>44</v>
      </c>
      <c r="AB272" s="6">
        <v>28</v>
      </c>
      <c r="AC272" s="6">
        <v>16</v>
      </c>
      <c r="AD272" s="12"/>
      <c r="AE272" s="37">
        <f t="shared" si="413"/>
        <v>14</v>
      </c>
      <c r="AF272" s="10">
        <v>7</v>
      </c>
      <c r="AG272" s="10">
        <v>7</v>
      </c>
      <c r="AH272" s="12"/>
      <c r="AI272" s="6">
        <f t="shared" si="414"/>
        <v>21</v>
      </c>
      <c r="AJ272" s="10">
        <v>12</v>
      </c>
      <c r="AK272" s="10">
        <v>9</v>
      </c>
      <c r="AM272" s="6">
        <f t="shared" si="415"/>
        <v>485</v>
      </c>
      <c r="AN272" s="6">
        <v>233</v>
      </c>
      <c r="AO272" s="6">
        <v>252</v>
      </c>
      <c r="AQ272" s="6">
        <f t="shared" si="416"/>
        <v>228</v>
      </c>
      <c r="AR272" s="6">
        <v>118</v>
      </c>
      <c r="AS272" s="6">
        <v>110</v>
      </c>
      <c r="AT272" s="6"/>
      <c r="AU272" s="6">
        <f t="shared" si="417"/>
        <v>139</v>
      </c>
      <c r="AV272" s="10">
        <v>71</v>
      </c>
      <c r="AW272" s="10">
        <v>68</v>
      </c>
      <c r="AY272" s="6">
        <f t="shared" si="418"/>
        <v>11</v>
      </c>
      <c r="AZ272" s="6">
        <v>7</v>
      </c>
      <c r="BA272" s="6">
        <v>4</v>
      </c>
      <c r="BC272" s="6">
        <f t="shared" si="419"/>
        <v>9</v>
      </c>
      <c r="BD272" s="10">
        <v>5</v>
      </c>
      <c r="BE272" s="10">
        <v>4</v>
      </c>
      <c r="BG272" s="6">
        <f t="shared" si="420"/>
        <v>40</v>
      </c>
      <c r="BH272" s="6">
        <v>24</v>
      </c>
      <c r="BI272" s="6">
        <v>16</v>
      </c>
      <c r="BK272" s="6">
        <f t="shared" si="421"/>
        <v>3</v>
      </c>
      <c r="BL272" s="10">
        <v>1</v>
      </c>
      <c r="BM272" s="10">
        <v>2</v>
      </c>
      <c r="BO272" s="6">
        <f t="shared" si="422"/>
        <v>5</v>
      </c>
      <c r="BP272" s="10">
        <v>2</v>
      </c>
      <c r="BQ272" s="10">
        <v>3</v>
      </c>
      <c r="BS272" s="6">
        <f t="shared" si="423"/>
        <v>22</v>
      </c>
      <c r="BT272" s="10">
        <v>14</v>
      </c>
      <c r="BU272" s="10">
        <v>8</v>
      </c>
      <c r="BW272" s="6">
        <f t="shared" si="424"/>
        <v>0</v>
      </c>
      <c r="BX272" s="6">
        <v>0</v>
      </c>
      <c r="BY272" s="6">
        <v>0</v>
      </c>
      <c r="CA272" s="6">
        <f t="shared" si="425"/>
        <v>7</v>
      </c>
      <c r="CB272" s="10">
        <v>5</v>
      </c>
      <c r="CC272" s="10">
        <v>2</v>
      </c>
      <c r="CE272" s="6">
        <f t="shared" si="426"/>
        <v>19</v>
      </c>
      <c r="CF272" s="10">
        <v>12</v>
      </c>
      <c r="CG272" s="10">
        <v>7</v>
      </c>
    </row>
    <row r="273" spans="1:85" ht="14.45">
      <c r="B273" s="9" t="s">
        <v>35</v>
      </c>
      <c r="C273" s="21">
        <f t="shared" si="393"/>
        <v>9234</v>
      </c>
      <c r="D273" s="6">
        <v>4456</v>
      </c>
      <c r="E273" s="6">
        <v>4778</v>
      </c>
      <c r="F273" s="47">
        <f t="shared" si="397"/>
        <v>1.3844657720664767E-2</v>
      </c>
      <c r="G273" s="25">
        <f t="shared" si="398"/>
        <v>-1.4845102017355534E-2</v>
      </c>
      <c r="H273" s="36"/>
      <c r="I273" s="28">
        <f t="shared" si="399"/>
        <v>543</v>
      </c>
      <c r="J273" s="6">
        <f t="shared" si="400"/>
        <v>260</v>
      </c>
      <c r="K273" s="6">
        <f t="shared" si="401"/>
        <v>283</v>
      </c>
      <c r="L273" s="30">
        <f t="shared" si="402"/>
        <v>1.3337437160151842E-2</v>
      </c>
      <c r="M273" s="31">
        <f t="shared" si="403"/>
        <v>-1.4517287370472967E-2</v>
      </c>
      <c r="N273" s="36"/>
      <c r="O273" s="28">
        <f t="shared" si="404"/>
        <v>142</v>
      </c>
      <c r="P273" s="6">
        <f t="shared" si="405"/>
        <v>70</v>
      </c>
      <c r="Q273" s="6">
        <f t="shared" si="406"/>
        <v>72</v>
      </c>
      <c r="R273" s="30">
        <f t="shared" si="407"/>
        <v>1.9006244909041542E-2</v>
      </c>
      <c r="S273" s="31">
        <f t="shared" si="408"/>
        <v>-1.95492804778713E-2</v>
      </c>
      <c r="T273" s="30"/>
      <c r="U273" s="28">
        <f t="shared" si="409"/>
        <v>43</v>
      </c>
      <c r="V273" s="28">
        <f t="shared" si="395"/>
        <v>24</v>
      </c>
      <c r="W273" s="28">
        <f t="shared" si="396"/>
        <v>19</v>
      </c>
      <c r="X273" s="30">
        <f t="shared" si="410"/>
        <v>2.0887728459530026E-2</v>
      </c>
      <c r="Y273" s="31">
        <f t="shared" si="411"/>
        <v>-1.6536118363794605E-2</v>
      </c>
      <c r="Z273" s="30"/>
      <c r="AA273" s="6">
        <f t="shared" si="412"/>
        <v>19</v>
      </c>
      <c r="AB273" s="6">
        <v>8</v>
      </c>
      <c r="AC273" s="6">
        <v>11</v>
      </c>
      <c r="AD273" s="12"/>
      <c r="AE273" s="37">
        <f t="shared" si="413"/>
        <v>9</v>
      </c>
      <c r="AF273" s="10">
        <v>6</v>
      </c>
      <c r="AG273" s="10">
        <v>3</v>
      </c>
      <c r="AH273" s="12"/>
      <c r="AI273" s="6">
        <f t="shared" si="414"/>
        <v>14</v>
      </c>
      <c r="AJ273" s="10">
        <v>9</v>
      </c>
      <c r="AK273" s="10">
        <v>5</v>
      </c>
      <c r="AM273" s="6">
        <f t="shared" si="415"/>
        <v>341</v>
      </c>
      <c r="AN273" s="6">
        <v>166</v>
      </c>
      <c r="AO273" s="6">
        <v>175</v>
      </c>
      <c r="AQ273" s="6">
        <f t="shared" si="416"/>
        <v>160</v>
      </c>
      <c r="AR273" s="6">
        <v>71</v>
      </c>
      <c r="AS273" s="6">
        <v>89</v>
      </c>
      <c r="AT273" s="6"/>
      <c r="AU273" s="6">
        <f t="shared" si="417"/>
        <v>102</v>
      </c>
      <c r="AV273" s="10">
        <v>54</v>
      </c>
      <c r="AW273" s="10">
        <v>48</v>
      </c>
      <c r="AY273" s="6">
        <f t="shared" si="418"/>
        <v>10</v>
      </c>
      <c r="AZ273" s="6">
        <v>5</v>
      </c>
      <c r="BA273" s="6">
        <v>5</v>
      </c>
      <c r="BC273" s="6">
        <f t="shared" si="419"/>
        <v>1</v>
      </c>
      <c r="BD273" s="10">
        <v>0</v>
      </c>
      <c r="BE273" s="10">
        <v>1</v>
      </c>
      <c r="BG273" s="6">
        <f t="shared" si="420"/>
        <v>50</v>
      </c>
      <c r="BH273" s="6">
        <v>25</v>
      </c>
      <c r="BI273" s="6">
        <v>25</v>
      </c>
      <c r="BK273" s="6">
        <f t="shared" si="421"/>
        <v>3</v>
      </c>
      <c r="BL273" s="10">
        <v>2</v>
      </c>
      <c r="BM273" s="10">
        <v>1</v>
      </c>
      <c r="BO273" s="6">
        <f t="shared" si="422"/>
        <v>6</v>
      </c>
      <c r="BP273" s="10">
        <v>4</v>
      </c>
      <c r="BQ273" s="10">
        <v>2</v>
      </c>
      <c r="BS273" s="6">
        <f t="shared" si="423"/>
        <v>12</v>
      </c>
      <c r="BT273" s="10">
        <v>8</v>
      </c>
      <c r="BU273" s="10">
        <v>4</v>
      </c>
      <c r="BW273" s="6">
        <f t="shared" si="424"/>
        <v>0</v>
      </c>
      <c r="BX273" s="6">
        <v>0</v>
      </c>
      <c r="BY273" s="6">
        <v>0</v>
      </c>
      <c r="CA273" s="6">
        <f t="shared" si="425"/>
        <v>3</v>
      </c>
      <c r="CB273" s="10">
        <v>0</v>
      </c>
      <c r="CC273" s="10">
        <v>3</v>
      </c>
      <c r="CE273" s="6">
        <f t="shared" si="426"/>
        <v>19</v>
      </c>
      <c r="CF273" s="10">
        <v>10</v>
      </c>
      <c r="CG273" s="10">
        <v>9</v>
      </c>
    </row>
    <row r="274" spans="1:85" ht="14.45">
      <c r="B274" s="9" t="s">
        <v>36</v>
      </c>
      <c r="C274" s="21">
        <f t="shared" si="393"/>
        <v>7597</v>
      </c>
      <c r="D274" s="6">
        <v>3530</v>
      </c>
      <c r="E274" s="6">
        <v>4067</v>
      </c>
      <c r="F274" s="47">
        <f t="shared" si="397"/>
        <v>1.0967603625212438E-2</v>
      </c>
      <c r="G274" s="25">
        <f t="shared" si="398"/>
        <v>-1.2636046442985549E-2</v>
      </c>
      <c r="H274" s="36"/>
      <c r="I274" s="28">
        <f t="shared" si="399"/>
        <v>451</v>
      </c>
      <c r="J274" s="6">
        <f t="shared" si="400"/>
        <v>205</v>
      </c>
      <c r="K274" s="6">
        <f t="shared" si="401"/>
        <v>246</v>
      </c>
      <c r="L274" s="30">
        <f t="shared" si="402"/>
        <v>1.0516056222427414E-2</v>
      </c>
      <c r="M274" s="31">
        <f t="shared" si="403"/>
        <v>-1.2619267466912895E-2</v>
      </c>
      <c r="N274" s="36"/>
      <c r="O274" s="28">
        <f t="shared" si="404"/>
        <v>128</v>
      </c>
      <c r="P274" s="6">
        <f t="shared" si="405"/>
        <v>69</v>
      </c>
      <c r="Q274" s="6">
        <f t="shared" si="406"/>
        <v>59</v>
      </c>
      <c r="R274" s="30">
        <f t="shared" si="407"/>
        <v>1.8734727124626663E-2</v>
      </c>
      <c r="S274" s="31">
        <f t="shared" si="408"/>
        <v>-1.6019549280477871E-2</v>
      </c>
      <c r="T274" s="30"/>
      <c r="U274" s="28">
        <f t="shared" si="409"/>
        <v>32</v>
      </c>
      <c r="V274" s="28">
        <f t="shared" si="395"/>
        <v>18</v>
      </c>
      <c r="W274" s="28">
        <f t="shared" si="396"/>
        <v>14</v>
      </c>
      <c r="X274" s="30">
        <f t="shared" si="410"/>
        <v>1.5665796344647518E-2</v>
      </c>
      <c r="Y274" s="31">
        <f t="shared" si="411"/>
        <v>-1.2184508268059183E-2</v>
      </c>
      <c r="Z274" s="30"/>
      <c r="AA274" s="6">
        <f t="shared" si="412"/>
        <v>30</v>
      </c>
      <c r="AB274" s="6">
        <v>15</v>
      </c>
      <c r="AC274" s="6">
        <v>15</v>
      </c>
      <c r="AD274" s="12"/>
      <c r="AE274" s="37">
        <f t="shared" si="413"/>
        <v>9</v>
      </c>
      <c r="AF274" s="10">
        <v>4</v>
      </c>
      <c r="AG274" s="10">
        <v>5</v>
      </c>
      <c r="AH274" s="12"/>
      <c r="AI274" s="6">
        <f t="shared" si="414"/>
        <v>8</v>
      </c>
      <c r="AJ274" s="10">
        <v>6</v>
      </c>
      <c r="AK274" s="10">
        <v>2</v>
      </c>
      <c r="AM274" s="6">
        <f t="shared" si="415"/>
        <v>248</v>
      </c>
      <c r="AN274" s="6">
        <v>110</v>
      </c>
      <c r="AO274" s="6">
        <v>138</v>
      </c>
      <c r="AQ274" s="6">
        <f t="shared" si="416"/>
        <v>156</v>
      </c>
      <c r="AR274" s="6">
        <v>70</v>
      </c>
      <c r="AS274" s="6">
        <v>86</v>
      </c>
      <c r="AT274" s="6"/>
      <c r="AU274" s="6">
        <f t="shared" si="417"/>
        <v>94</v>
      </c>
      <c r="AV274" s="10">
        <v>50</v>
      </c>
      <c r="AW274" s="10">
        <v>44</v>
      </c>
      <c r="AY274" s="6">
        <f t="shared" si="418"/>
        <v>9</v>
      </c>
      <c r="AZ274" s="6">
        <v>4</v>
      </c>
      <c r="BA274" s="6">
        <v>5</v>
      </c>
      <c r="BC274" s="6">
        <f t="shared" si="419"/>
        <v>5</v>
      </c>
      <c r="BD274" s="10">
        <v>3</v>
      </c>
      <c r="BE274" s="10">
        <v>2</v>
      </c>
      <c r="BG274" s="6">
        <f t="shared" si="420"/>
        <v>40</v>
      </c>
      <c r="BH274" s="6">
        <v>24</v>
      </c>
      <c r="BI274" s="6">
        <v>16</v>
      </c>
      <c r="BK274" s="6">
        <f t="shared" si="421"/>
        <v>2</v>
      </c>
      <c r="BL274" s="10">
        <v>1</v>
      </c>
      <c r="BM274" s="10">
        <v>1</v>
      </c>
      <c r="BO274" s="6">
        <f t="shared" si="422"/>
        <v>9</v>
      </c>
      <c r="BP274" s="10">
        <v>6</v>
      </c>
      <c r="BQ274" s="10">
        <v>3</v>
      </c>
      <c r="BS274" s="6">
        <f t="shared" si="423"/>
        <v>9</v>
      </c>
      <c r="BT274" s="10">
        <v>5</v>
      </c>
      <c r="BU274" s="10">
        <v>4</v>
      </c>
      <c r="BW274" s="6">
        <f t="shared" si="424"/>
        <v>0</v>
      </c>
      <c r="BX274" s="6">
        <v>0</v>
      </c>
      <c r="BY274" s="6">
        <v>0</v>
      </c>
      <c r="CA274" s="6">
        <f t="shared" si="425"/>
        <v>2</v>
      </c>
      <c r="CB274" s="10">
        <v>1</v>
      </c>
      <c r="CC274" s="10">
        <v>1</v>
      </c>
      <c r="CE274" s="6">
        <f t="shared" si="426"/>
        <v>10</v>
      </c>
      <c r="CF274" s="10">
        <v>5</v>
      </c>
      <c r="CG274" s="10">
        <v>5</v>
      </c>
    </row>
    <row r="275" spans="1:85" ht="14.45">
      <c r="B275" s="9" t="s">
        <v>37</v>
      </c>
      <c r="C275" s="21">
        <f t="shared" si="393"/>
        <v>6270</v>
      </c>
      <c r="D275" s="6">
        <v>2786</v>
      </c>
      <c r="E275" s="6">
        <v>3484</v>
      </c>
      <c r="F275" s="47">
        <f t="shared" si="397"/>
        <v>8.6560180452809783E-3</v>
      </c>
      <c r="G275" s="25">
        <f t="shared" si="398"/>
        <v>-1.0824683011399473E-2</v>
      </c>
      <c r="H275" s="36"/>
      <c r="I275" s="28">
        <f t="shared" si="399"/>
        <v>407</v>
      </c>
      <c r="J275" s="6">
        <f t="shared" si="400"/>
        <v>172</v>
      </c>
      <c r="K275" s="6">
        <f t="shared" si="401"/>
        <v>235</v>
      </c>
      <c r="L275" s="30">
        <f t="shared" si="402"/>
        <v>8.8232276597927563E-3</v>
      </c>
      <c r="M275" s="31">
        <f t="shared" si="403"/>
        <v>-1.2054991279368011E-2</v>
      </c>
      <c r="N275" s="36"/>
      <c r="O275" s="28">
        <f t="shared" si="404"/>
        <v>126</v>
      </c>
      <c r="P275" s="6">
        <f t="shared" si="405"/>
        <v>56</v>
      </c>
      <c r="Q275" s="6">
        <f t="shared" si="406"/>
        <v>70</v>
      </c>
      <c r="R275" s="30">
        <f t="shared" si="407"/>
        <v>1.5204995927233234E-2</v>
      </c>
      <c r="S275" s="31">
        <f t="shared" si="408"/>
        <v>-1.9006244909041542E-2</v>
      </c>
      <c r="T275" s="30"/>
      <c r="U275" s="28">
        <f t="shared" si="409"/>
        <v>36</v>
      </c>
      <c r="V275" s="28">
        <f t="shared" si="395"/>
        <v>16</v>
      </c>
      <c r="W275" s="28">
        <f t="shared" si="396"/>
        <v>20</v>
      </c>
      <c r="X275" s="30">
        <f t="shared" si="410"/>
        <v>1.392515230635335E-2</v>
      </c>
      <c r="Y275" s="31">
        <f t="shared" si="411"/>
        <v>-1.7406440382941687E-2</v>
      </c>
      <c r="Z275" s="30"/>
      <c r="AA275" s="6">
        <f t="shared" si="412"/>
        <v>15</v>
      </c>
      <c r="AB275" s="6">
        <v>9</v>
      </c>
      <c r="AC275" s="6">
        <v>6</v>
      </c>
      <c r="AD275" s="12"/>
      <c r="AE275" s="37">
        <f t="shared" si="413"/>
        <v>3</v>
      </c>
      <c r="AF275" s="10">
        <v>1</v>
      </c>
      <c r="AG275" s="10">
        <v>2</v>
      </c>
      <c r="AH275" s="12"/>
      <c r="AI275" s="6">
        <f t="shared" si="414"/>
        <v>6</v>
      </c>
      <c r="AJ275" s="10">
        <v>3</v>
      </c>
      <c r="AK275" s="10">
        <v>3</v>
      </c>
      <c r="AM275" s="6">
        <f t="shared" si="415"/>
        <v>272</v>
      </c>
      <c r="AN275" s="6">
        <v>110</v>
      </c>
      <c r="AO275" s="6">
        <v>162</v>
      </c>
      <c r="AQ275" s="6">
        <f t="shared" si="416"/>
        <v>111</v>
      </c>
      <c r="AR275" s="6">
        <v>49</v>
      </c>
      <c r="AS275" s="6">
        <v>62</v>
      </c>
      <c r="AT275" s="6"/>
      <c r="AU275" s="6">
        <f t="shared" si="417"/>
        <v>91</v>
      </c>
      <c r="AV275" s="10">
        <v>39</v>
      </c>
      <c r="AW275" s="10">
        <v>52</v>
      </c>
      <c r="AY275" s="6">
        <f t="shared" si="418"/>
        <v>14</v>
      </c>
      <c r="AZ275" s="6">
        <v>5</v>
      </c>
      <c r="BA275" s="6">
        <v>9</v>
      </c>
      <c r="BC275" s="6">
        <f t="shared" si="419"/>
        <v>3</v>
      </c>
      <c r="BD275" s="10">
        <v>2</v>
      </c>
      <c r="BE275" s="10">
        <v>1</v>
      </c>
      <c r="BG275" s="6">
        <f t="shared" si="420"/>
        <v>39</v>
      </c>
      <c r="BH275" s="6">
        <v>17</v>
      </c>
      <c r="BI275" s="6">
        <v>22</v>
      </c>
      <c r="BK275" s="6">
        <f t="shared" si="421"/>
        <v>4</v>
      </c>
      <c r="BL275" s="10">
        <v>0</v>
      </c>
      <c r="BM275" s="10">
        <v>4</v>
      </c>
      <c r="BO275" s="6">
        <f t="shared" si="422"/>
        <v>9</v>
      </c>
      <c r="BP275" s="10">
        <v>3</v>
      </c>
      <c r="BQ275" s="10">
        <v>6</v>
      </c>
      <c r="BS275" s="6">
        <f t="shared" si="423"/>
        <v>8</v>
      </c>
      <c r="BT275" s="10">
        <v>4</v>
      </c>
      <c r="BU275" s="10">
        <v>4</v>
      </c>
      <c r="BW275" s="6">
        <f t="shared" si="424"/>
        <v>0</v>
      </c>
      <c r="BX275" s="6">
        <v>0</v>
      </c>
      <c r="BY275" s="6">
        <v>0</v>
      </c>
      <c r="CA275" s="6">
        <f t="shared" si="425"/>
        <v>2</v>
      </c>
      <c r="CB275" s="10">
        <v>2</v>
      </c>
      <c r="CC275" s="10">
        <v>0</v>
      </c>
      <c r="CE275" s="6">
        <f t="shared" si="426"/>
        <v>13</v>
      </c>
      <c r="CF275" s="10">
        <v>7</v>
      </c>
      <c r="CG275" s="10">
        <v>6</v>
      </c>
    </row>
    <row r="276" spans="1:85" ht="14.45">
      <c r="B276" s="9" t="s">
        <v>38</v>
      </c>
      <c r="C276" s="21">
        <f t="shared" si="393"/>
        <v>3673</v>
      </c>
      <c r="D276" s="6">
        <v>1443</v>
      </c>
      <c r="E276" s="6">
        <v>2230</v>
      </c>
      <c r="F276" s="47">
        <f t="shared" si="397"/>
        <v>4.483357515915453E-3</v>
      </c>
      <c r="G276" s="25">
        <f t="shared" si="398"/>
        <v>-6.9285428000633821E-3</v>
      </c>
      <c r="H276" s="36"/>
      <c r="I276" s="28">
        <f t="shared" si="399"/>
        <v>239</v>
      </c>
      <c r="J276" s="6">
        <f t="shared" si="400"/>
        <v>95</v>
      </c>
      <c r="K276" s="6">
        <f t="shared" si="401"/>
        <v>144</v>
      </c>
      <c r="L276" s="30">
        <f t="shared" si="402"/>
        <v>4.8732943469785572E-3</v>
      </c>
      <c r="M276" s="31">
        <f t="shared" si="403"/>
        <v>-7.3868882733148658E-3</v>
      </c>
      <c r="N276" s="36"/>
      <c r="O276" s="28">
        <f t="shared" si="404"/>
        <v>54</v>
      </c>
      <c r="P276" s="6">
        <f t="shared" si="405"/>
        <v>20</v>
      </c>
      <c r="Q276" s="6">
        <f t="shared" si="406"/>
        <v>34</v>
      </c>
      <c r="R276" s="30">
        <f t="shared" si="407"/>
        <v>5.4303556882975834E-3</v>
      </c>
      <c r="S276" s="31">
        <f t="shared" si="408"/>
        <v>-9.2316046701058918E-3</v>
      </c>
      <c r="T276" s="30"/>
      <c r="U276" s="28">
        <f t="shared" si="409"/>
        <v>15</v>
      </c>
      <c r="V276" s="28">
        <f t="shared" si="395"/>
        <v>10</v>
      </c>
      <c r="W276" s="28">
        <f t="shared" si="396"/>
        <v>5</v>
      </c>
      <c r="X276" s="30">
        <f t="shared" si="410"/>
        <v>8.7032201914708437E-3</v>
      </c>
      <c r="Y276" s="31">
        <f t="shared" si="411"/>
        <v>-4.3516100957354219E-3</v>
      </c>
      <c r="Z276" s="30"/>
      <c r="AA276" s="6">
        <f t="shared" si="412"/>
        <v>11</v>
      </c>
      <c r="AB276" s="6">
        <v>4</v>
      </c>
      <c r="AC276" s="6">
        <v>7</v>
      </c>
      <c r="AD276" s="12"/>
      <c r="AE276" s="37">
        <f t="shared" si="413"/>
        <v>3</v>
      </c>
      <c r="AF276" s="10">
        <v>1</v>
      </c>
      <c r="AG276" s="10">
        <v>2</v>
      </c>
      <c r="AH276" s="12"/>
      <c r="AI276" s="6">
        <f t="shared" si="414"/>
        <v>3</v>
      </c>
      <c r="AJ276" s="10">
        <v>2</v>
      </c>
      <c r="AK276" s="10">
        <v>1</v>
      </c>
      <c r="AM276" s="6">
        <f t="shared" si="415"/>
        <v>161</v>
      </c>
      <c r="AN276" s="6">
        <v>61</v>
      </c>
      <c r="AO276" s="6">
        <v>100</v>
      </c>
      <c r="AQ276" s="6">
        <f t="shared" si="416"/>
        <v>61</v>
      </c>
      <c r="AR276" s="6">
        <v>27</v>
      </c>
      <c r="AS276" s="6">
        <v>34</v>
      </c>
      <c r="AT276" s="6"/>
      <c r="AU276" s="6">
        <f t="shared" si="417"/>
        <v>47</v>
      </c>
      <c r="AV276" s="10">
        <v>21</v>
      </c>
      <c r="AW276" s="10">
        <v>26</v>
      </c>
      <c r="AY276" s="6">
        <f t="shared" si="418"/>
        <v>5</v>
      </c>
      <c r="AZ276" s="6">
        <v>1</v>
      </c>
      <c r="BA276" s="6">
        <v>4</v>
      </c>
      <c r="BC276" s="6">
        <f t="shared" si="419"/>
        <v>1</v>
      </c>
      <c r="BD276" s="10">
        <v>0</v>
      </c>
      <c r="BE276" s="10">
        <v>1</v>
      </c>
      <c r="BG276" s="6">
        <f t="shared" si="420"/>
        <v>10</v>
      </c>
      <c r="BH276" s="6">
        <v>5</v>
      </c>
      <c r="BI276" s="6">
        <v>5</v>
      </c>
      <c r="BK276" s="6">
        <f t="shared" si="421"/>
        <v>2</v>
      </c>
      <c r="BL276" s="10">
        <v>2</v>
      </c>
      <c r="BM276" s="10">
        <v>0</v>
      </c>
      <c r="BO276" s="6">
        <f t="shared" si="422"/>
        <v>7</v>
      </c>
      <c r="BP276" s="10">
        <v>5</v>
      </c>
      <c r="BQ276" s="10">
        <v>2</v>
      </c>
      <c r="BS276" s="6">
        <f t="shared" si="423"/>
        <v>0</v>
      </c>
      <c r="BT276" s="10">
        <v>0</v>
      </c>
      <c r="BU276" s="10">
        <v>0</v>
      </c>
      <c r="BW276" s="6">
        <f t="shared" si="424"/>
        <v>0</v>
      </c>
      <c r="BX276" s="6">
        <v>0</v>
      </c>
      <c r="BY276" s="6">
        <v>0</v>
      </c>
      <c r="CA276" s="6">
        <f t="shared" si="425"/>
        <v>1</v>
      </c>
      <c r="CB276" s="10">
        <v>0</v>
      </c>
      <c r="CC276" s="10">
        <v>1</v>
      </c>
      <c r="CE276" s="6">
        <f t="shared" si="426"/>
        <v>5</v>
      </c>
      <c r="CF276" s="10">
        <v>3</v>
      </c>
      <c r="CG276" s="10">
        <v>2</v>
      </c>
    </row>
    <row r="277" spans="1:85" ht="14.45">
      <c r="B277" s="9" t="s">
        <v>39</v>
      </c>
      <c r="C277" s="21">
        <f t="shared" si="393"/>
        <v>1383</v>
      </c>
      <c r="D277" s="6">
        <v>475</v>
      </c>
      <c r="E277" s="6">
        <v>908</v>
      </c>
      <c r="F277" s="47">
        <f t="shared" si="397"/>
        <v>1.4758106861121553E-3</v>
      </c>
      <c r="G277" s="25">
        <f t="shared" si="398"/>
        <v>-2.8211286378733414E-3</v>
      </c>
      <c r="H277" s="36"/>
      <c r="I277" s="28">
        <f t="shared" si="399"/>
        <v>90</v>
      </c>
      <c r="J277" s="6">
        <f t="shared" si="400"/>
        <v>34</v>
      </c>
      <c r="K277" s="6">
        <f t="shared" si="401"/>
        <v>56</v>
      </c>
      <c r="L277" s="30">
        <f t="shared" si="402"/>
        <v>1.74412639786601E-3</v>
      </c>
      <c r="M277" s="31">
        <f t="shared" si="403"/>
        <v>-2.8726787729557814E-3</v>
      </c>
      <c r="N277" s="36"/>
      <c r="O277" s="28">
        <f t="shared" si="404"/>
        <v>20</v>
      </c>
      <c r="P277" s="6">
        <f t="shared" si="405"/>
        <v>10</v>
      </c>
      <c r="Q277" s="6">
        <f t="shared" si="406"/>
        <v>10</v>
      </c>
      <c r="R277" s="30">
        <f t="shared" si="407"/>
        <v>2.7151778441487917E-3</v>
      </c>
      <c r="S277" s="31">
        <f t="shared" si="408"/>
        <v>-2.7151778441487917E-3</v>
      </c>
      <c r="T277" s="30"/>
      <c r="U277" s="28">
        <f t="shared" si="409"/>
        <v>7</v>
      </c>
      <c r="V277" s="28">
        <f t="shared" si="395"/>
        <v>2</v>
      </c>
      <c r="W277" s="28">
        <f t="shared" si="396"/>
        <v>5</v>
      </c>
      <c r="X277" s="30">
        <f t="shared" si="410"/>
        <v>1.7406440382941688E-3</v>
      </c>
      <c r="Y277" s="31">
        <f t="shared" si="411"/>
        <v>-4.3516100957354219E-3</v>
      </c>
      <c r="Z277" s="30"/>
      <c r="AA277" s="6">
        <f t="shared" si="412"/>
        <v>2</v>
      </c>
      <c r="AB277" s="6">
        <v>1</v>
      </c>
      <c r="AC277" s="6">
        <v>1</v>
      </c>
      <c r="AD277" s="12"/>
      <c r="AE277" s="37">
        <f t="shared" si="413"/>
        <v>0</v>
      </c>
      <c r="AF277" s="10">
        <v>0</v>
      </c>
      <c r="AG277" s="10">
        <v>0</v>
      </c>
      <c r="AH277" s="12"/>
      <c r="AI277" s="6">
        <f t="shared" si="414"/>
        <v>3</v>
      </c>
      <c r="AJ277" s="10">
        <v>1</v>
      </c>
      <c r="AK277" s="10">
        <v>2</v>
      </c>
      <c r="AM277" s="6">
        <f t="shared" si="415"/>
        <v>68</v>
      </c>
      <c r="AN277" s="6">
        <v>23</v>
      </c>
      <c r="AO277" s="6">
        <v>45</v>
      </c>
      <c r="AQ277" s="6">
        <f t="shared" si="416"/>
        <v>17</v>
      </c>
      <c r="AR277" s="6">
        <v>9</v>
      </c>
      <c r="AS277" s="6">
        <v>8</v>
      </c>
      <c r="AT277" s="6"/>
      <c r="AU277" s="6">
        <f t="shared" si="417"/>
        <v>14</v>
      </c>
      <c r="AV277" s="10">
        <v>6</v>
      </c>
      <c r="AW277" s="10">
        <v>8</v>
      </c>
      <c r="AY277" s="6">
        <f t="shared" si="418"/>
        <v>2</v>
      </c>
      <c r="AZ277" s="6">
        <v>1</v>
      </c>
      <c r="BA277" s="6">
        <v>1</v>
      </c>
      <c r="BC277" s="6">
        <f t="shared" si="419"/>
        <v>1</v>
      </c>
      <c r="BD277" s="10">
        <v>0</v>
      </c>
      <c r="BE277" s="10">
        <v>1</v>
      </c>
      <c r="BG277" s="6">
        <f t="shared" si="420"/>
        <v>9</v>
      </c>
      <c r="BH277" s="6">
        <v>5</v>
      </c>
      <c r="BI277" s="6">
        <v>4</v>
      </c>
      <c r="BK277" s="6">
        <f t="shared" si="421"/>
        <v>1</v>
      </c>
      <c r="BL277" s="10">
        <v>1</v>
      </c>
      <c r="BM277" s="10">
        <v>0</v>
      </c>
      <c r="BO277" s="6">
        <f t="shared" si="422"/>
        <v>4</v>
      </c>
      <c r="BP277" s="10">
        <v>1</v>
      </c>
      <c r="BQ277" s="10">
        <v>3</v>
      </c>
      <c r="BS277" s="6">
        <f t="shared" si="423"/>
        <v>1</v>
      </c>
      <c r="BT277" s="10">
        <v>0</v>
      </c>
      <c r="BU277" s="10">
        <v>1</v>
      </c>
      <c r="BW277" s="6">
        <f t="shared" si="424"/>
        <v>0</v>
      </c>
      <c r="BX277" s="6">
        <v>0</v>
      </c>
      <c r="BY277" s="6">
        <v>0</v>
      </c>
      <c r="CA277" s="6">
        <f t="shared" si="425"/>
        <v>0</v>
      </c>
      <c r="CB277" s="10">
        <v>0</v>
      </c>
      <c r="CC277" s="10">
        <v>0</v>
      </c>
      <c r="CE277" s="6">
        <f t="shared" si="426"/>
        <v>1</v>
      </c>
      <c r="CF277" s="10">
        <v>0</v>
      </c>
      <c r="CG277" s="10">
        <v>1</v>
      </c>
    </row>
    <row r="278" spans="1:85" ht="14.45">
      <c r="B278" s="9" t="s">
        <v>40</v>
      </c>
      <c r="C278" s="21">
        <f t="shared" si="393"/>
        <v>278</v>
      </c>
      <c r="D278" s="6">
        <v>77</v>
      </c>
      <c r="E278" s="6">
        <v>201</v>
      </c>
      <c r="F278" s="47">
        <f t="shared" si="397"/>
        <v>2.3923667964344413E-4</v>
      </c>
      <c r="G278" s="25">
        <f t="shared" si="398"/>
        <v>-6.2450094296535418E-4</v>
      </c>
      <c r="H278" s="36"/>
      <c r="I278" s="28">
        <f t="shared" si="399"/>
        <v>14</v>
      </c>
      <c r="J278" s="6">
        <f t="shared" si="400"/>
        <v>3</v>
      </c>
      <c r="K278" s="6">
        <f t="shared" si="401"/>
        <v>11</v>
      </c>
      <c r="L278" s="30">
        <f t="shared" si="402"/>
        <v>1.538935056940597E-4</v>
      </c>
      <c r="M278" s="31">
        <f t="shared" si="403"/>
        <v>-5.642761875448856E-4</v>
      </c>
      <c r="N278" s="36"/>
      <c r="O278" s="28">
        <f t="shared" si="404"/>
        <v>2</v>
      </c>
      <c r="P278" s="6">
        <f t="shared" si="405"/>
        <v>0</v>
      </c>
      <c r="Q278" s="6">
        <f t="shared" si="406"/>
        <v>2</v>
      </c>
      <c r="R278" s="30">
        <f t="shared" si="407"/>
        <v>0</v>
      </c>
      <c r="S278" s="31">
        <f t="shared" si="408"/>
        <v>-5.4303556882975834E-4</v>
      </c>
      <c r="T278" s="30"/>
      <c r="U278" s="28">
        <f t="shared" si="409"/>
        <v>2</v>
      </c>
      <c r="V278" s="28">
        <f t="shared" si="395"/>
        <v>1</v>
      </c>
      <c r="W278" s="28">
        <f t="shared" si="396"/>
        <v>1</v>
      </c>
      <c r="X278" s="30">
        <f t="shared" si="410"/>
        <v>8.703220191470844E-4</v>
      </c>
      <c r="Y278" s="31">
        <f t="shared" si="411"/>
        <v>-8.703220191470844E-4</v>
      </c>
      <c r="Z278" s="30"/>
      <c r="AA278" s="6">
        <f t="shared" si="412"/>
        <v>0</v>
      </c>
      <c r="AB278" s="6">
        <v>0</v>
      </c>
      <c r="AC278" s="6">
        <v>0</v>
      </c>
      <c r="AD278" s="12"/>
      <c r="AE278" s="37">
        <f t="shared" si="413"/>
        <v>0</v>
      </c>
      <c r="AF278" s="10">
        <v>0</v>
      </c>
      <c r="AG278" s="10">
        <v>0</v>
      </c>
      <c r="AH278" s="12"/>
      <c r="AI278" s="6">
        <f t="shared" si="414"/>
        <v>0</v>
      </c>
      <c r="AJ278" s="10">
        <v>0</v>
      </c>
      <c r="AK278" s="10">
        <v>0</v>
      </c>
      <c r="AM278" s="6">
        <f t="shared" si="415"/>
        <v>10</v>
      </c>
      <c r="AN278" s="6">
        <v>2</v>
      </c>
      <c r="AO278" s="6">
        <v>8</v>
      </c>
      <c r="AQ278" s="6">
        <f t="shared" si="416"/>
        <v>4</v>
      </c>
      <c r="AR278" s="6">
        <v>1</v>
      </c>
      <c r="AS278" s="6">
        <v>3</v>
      </c>
      <c r="AT278" s="6"/>
      <c r="AU278" s="6">
        <f t="shared" si="417"/>
        <v>1</v>
      </c>
      <c r="AV278" s="10">
        <v>1</v>
      </c>
      <c r="AW278" s="10">
        <v>0</v>
      </c>
      <c r="AY278" s="6">
        <f t="shared" si="418"/>
        <v>0</v>
      </c>
      <c r="AZ278" s="6">
        <v>0</v>
      </c>
      <c r="BA278" s="6">
        <v>0</v>
      </c>
      <c r="BC278" s="6">
        <f t="shared" si="419"/>
        <v>0</v>
      </c>
      <c r="BD278" s="10">
        <v>0</v>
      </c>
      <c r="BE278" s="10">
        <v>0</v>
      </c>
      <c r="BG278" s="6">
        <f t="shared" si="420"/>
        <v>2</v>
      </c>
      <c r="BH278" s="6">
        <v>0</v>
      </c>
      <c r="BI278" s="6">
        <v>2</v>
      </c>
      <c r="BK278" s="6">
        <f t="shared" si="421"/>
        <v>0</v>
      </c>
      <c r="BL278" s="10">
        <v>0</v>
      </c>
      <c r="BM278" s="10">
        <v>0</v>
      </c>
      <c r="BO278" s="6">
        <f t="shared" si="422"/>
        <v>1</v>
      </c>
      <c r="BP278" s="10">
        <v>1</v>
      </c>
      <c r="BQ278" s="10">
        <v>0</v>
      </c>
      <c r="BS278" s="6">
        <f t="shared" si="423"/>
        <v>0</v>
      </c>
      <c r="BT278" s="10">
        <v>0</v>
      </c>
      <c r="BU278" s="10">
        <v>0</v>
      </c>
      <c r="BW278" s="6">
        <f t="shared" si="424"/>
        <v>0</v>
      </c>
      <c r="BX278" s="6">
        <v>0</v>
      </c>
      <c r="BY278" s="6">
        <v>0</v>
      </c>
      <c r="CA278" s="6">
        <f t="shared" si="425"/>
        <v>0</v>
      </c>
      <c r="CB278" s="10">
        <v>0</v>
      </c>
      <c r="CC278" s="10">
        <v>0</v>
      </c>
      <c r="CE278" s="6">
        <f t="shared" si="426"/>
        <v>1</v>
      </c>
      <c r="CF278" s="10">
        <v>0</v>
      </c>
      <c r="CG278" s="10">
        <v>1</v>
      </c>
    </row>
    <row r="279" spans="1:85" ht="14.45">
      <c r="B279" s="1" t="s">
        <v>41</v>
      </c>
      <c r="C279" s="22">
        <f t="shared" si="393"/>
        <v>42</v>
      </c>
      <c r="D279" s="6">
        <v>6</v>
      </c>
      <c r="E279" s="6">
        <v>36</v>
      </c>
      <c r="F279" s="47">
        <f t="shared" si="397"/>
        <v>1.8641819192995648E-5</v>
      </c>
      <c r="G279" s="25">
        <f t="shared" si="398"/>
        <v>-1.1185091515797388E-4</v>
      </c>
      <c r="H279" s="36"/>
      <c r="I279" s="28">
        <f t="shared" si="399"/>
        <v>2</v>
      </c>
      <c r="J279" s="6">
        <f t="shared" si="400"/>
        <v>0</v>
      </c>
      <c r="K279" s="6">
        <f t="shared" si="401"/>
        <v>2</v>
      </c>
      <c r="L279" s="30">
        <f t="shared" si="402"/>
        <v>0</v>
      </c>
      <c r="M279" s="31">
        <f t="shared" si="403"/>
        <v>-1.0259567046270647E-4</v>
      </c>
      <c r="N279" s="36"/>
      <c r="O279" s="29">
        <f t="shared" si="404"/>
        <v>0</v>
      </c>
      <c r="P279" s="23">
        <f t="shared" si="405"/>
        <v>0</v>
      </c>
      <c r="Q279" s="23">
        <f t="shared" si="406"/>
        <v>0</v>
      </c>
      <c r="R279" s="32">
        <f t="shared" si="407"/>
        <v>0</v>
      </c>
      <c r="S279" s="33">
        <f t="shared" si="408"/>
        <v>0</v>
      </c>
      <c r="T279" s="30"/>
      <c r="U279" s="28">
        <f t="shared" si="409"/>
        <v>0</v>
      </c>
      <c r="V279" s="28">
        <f t="shared" si="395"/>
        <v>0</v>
      </c>
      <c r="W279" s="28">
        <f t="shared" si="396"/>
        <v>0</v>
      </c>
      <c r="X279" s="30">
        <f>V279/$U$280</f>
        <v>0</v>
      </c>
      <c r="Y279" s="31">
        <f>W279/$U$280*-1</f>
        <v>0</v>
      </c>
      <c r="Z279" s="30"/>
      <c r="AA279" s="6">
        <f t="shared" si="412"/>
        <v>0</v>
      </c>
      <c r="AB279" s="6">
        <v>0</v>
      </c>
      <c r="AC279" s="6">
        <v>0</v>
      </c>
      <c r="AD279" s="12"/>
      <c r="AE279" s="37">
        <f t="shared" si="413"/>
        <v>1</v>
      </c>
      <c r="AF279" s="10">
        <v>0</v>
      </c>
      <c r="AG279" s="10">
        <v>1</v>
      </c>
      <c r="AH279" s="12"/>
      <c r="AI279" s="6">
        <f t="shared" si="414"/>
        <v>0</v>
      </c>
      <c r="AJ279" s="10">
        <v>0</v>
      </c>
      <c r="AK279" s="10">
        <v>0</v>
      </c>
      <c r="AM279" s="6">
        <f t="shared" si="415"/>
        <v>0</v>
      </c>
      <c r="AN279" s="6">
        <v>0</v>
      </c>
      <c r="AO279" s="6">
        <v>0</v>
      </c>
      <c r="AQ279" s="6">
        <f t="shared" si="416"/>
        <v>1</v>
      </c>
      <c r="AR279" s="6">
        <v>0</v>
      </c>
      <c r="AS279" s="6">
        <v>1</v>
      </c>
      <c r="AT279" s="6"/>
      <c r="AU279" s="6">
        <f t="shared" si="417"/>
        <v>0</v>
      </c>
      <c r="AV279" s="10">
        <v>0</v>
      </c>
      <c r="AW279" s="10">
        <v>0</v>
      </c>
      <c r="AY279" s="6">
        <f t="shared" si="418"/>
        <v>0</v>
      </c>
      <c r="AZ279" s="6">
        <v>0</v>
      </c>
      <c r="BA279" s="6">
        <v>0</v>
      </c>
      <c r="BC279" s="6">
        <f t="shared" si="419"/>
        <v>0</v>
      </c>
      <c r="BD279" s="10">
        <v>0</v>
      </c>
      <c r="BE279" s="10">
        <v>0</v>
      </c>
      <c r="BG279" s="6">
        <f t="shared" si="420"/>
        <v>0</v>
      </c>
      <c r="BH279" s="6">
        <v>0</v>
      </c>
      <c r="BI279" s="6">
        <v>0</v>
      </c>
      <c r="BK279" s="6">
        <f t="shared" si="421"/>
        <v>0</v>
      </c>
      <c r="BL279" s="10">
        <v>0</v>
      </c>
      <c r="BM279" s="10">
        <v>0</v>
      </c>
      <c r="BO279" s="6">
        <f t="shared" si="422"/>
        <v>0</v>
      </c>
      <c r="BP279" s="10">
        <v>0</v>
      </c>
      <c r="BQ279" s="10">
        <v>0</v>
      </c>
      <c r="BS279" s="6">
        <f t="shared" si="423"/>
        <v>0</v>
      </c>
      <c r="BT279" s="10">
        <v>0</v>
      </c>
      <c r="BU279" s="10">
        <v>0</v>
      </c>
      <c r="BW279" s="6">
        <f t="shared" si="424"/>
        <v>0</v>
      </c>
      <c r="BX279" s="6">
        <v>0</v>
      </c>
      <c r="BY279" s="6">
        <v>0</v>
      </c>
      <c r="CA279" s="6">
        <f t="shared" si="425"/>
        <v>0</v>
      </c>
      <c r="CB279" s="10">
        <v>0</v>
      </c>
      <c r="CC279" s="10">
        <v>0</v>
      </c>
      <c r="CE279" s="6">
        <f t="shared" si="426"/>
        <v>0</v>
      </c>
      <c r="CF279" s="10">
        <v>0</v>
      </c>
      <c r="CG279" s="10">
        <v>0</v>
      </c>
    </row>
    <row r="280" spans="1:85" ht="15" thickBot="1">
      <c r="B280" s="1"/>
      <c r="C280" s="26">
        <f>SUM(C259:C279)</f>
        <v>321857</v>
      </c>
      <c r="D280" s="26">
        <f t="shared" ref="D280" si="427">SUM(D259:D279)</f>
        <v>161438</v>
      </c>
      <c r="E280" s="26">
        <f t="shared" ref="E280" si="428">SUM(E259:E279)</f>
        <v>160419</v>
      </c>
      <c r="F280" s="6"/>
      <c r="G280" s="6"/>
      <c r="H280" s="6"/>
      <c r="I280" s="26">
        <f>SUM(I259:I279)</f>
        <v>19494</v>
      </c>
      <c r="J280" s="26">
        <f t="shared" ref="J280" si="429">SUM(J259:J279)</f>
        <v>9686</v>
      </c>
      <c r="K280" s="26">
        <f t="shared" ref="K280" si="430">SUM(K259:K279)</f>
        <v>9808</v>
      </c>
      <c r="L280" s="10"/>
      <c r="M280" s="10"/>
      <c r="N280" s="6"/>
      <c r="O280" s="39">
        <f>SUM(O259:O279)</f>
        <v>3683</v>
      </c>
      <c r="P280" s="39">
        <f t="shared" ref="P280" si="431">SUM(P259:P279)</f>
        <v>1845</v>
      </c>
      <c r="Q280" s="39">
        <f t="shared" ref="Q280" si="432">SUM(Q259:Q279)</f>
        <v>1838</v>
      </c>
      <c r="R280" s="6"/>
      <c r="S280" s="1"/>
      <c r="T280" s="1"/>
      <c r="U280" s="38">
        <f>SUM(U259:U279)</f>
        <v>1149</v>
      </c>
      <c r="V280" s="38">
        <f t="shared" ref="V280" si="433">SUM(V259:V279)</f>
        <v>624</v>
      </c>
      <c r="W280" s="38">
        <f t="shared" ref="W280" si="434">SUM(W259:W279)</f>
        <v>525</v>
      </c>
      <c r="X280" s="1"/>
      <c r="Y280" s="1"/>
      <c r="Z280" s="1"/>
      <c r="AA280" s="6"/>
      <c r="AB280" s="10"/>
      <c r="AC280" s="1"/>
      <c r="AD280" s="12"/>
      <c r="AG280" s="1"/>
      <c r="AH280" s="12"/>
      <c r="AI280" s="12"/>
      <c r="AJ280" s="12"/>
      <c r="AR280" s="9"/>
      <c r="AS280" s="10"/>
      <c r="AT280" s="10"/>
      <c r="AZ280" s="10"/>
    </row>
    <row r="281" spans="1:85" ht="14.45" thickTop="1"/>
    <row r="282" spans="1:85" ht="14.45">
      <c r="A282" s="7">
        <v>2012</v>
      </c>
      <c r="B282" s="8"/>
      <c r="C282" s="66" t="s">
        <v>17</v>
      </c>
      <c r="D282" s="67"/>
      <c r="E282" s="67"/>
      <c r="F282" s="67"/>
      <c r="G282" s="68"/>
      <c r="H282" s="34"/>
      <c r="I282" s="69" t="s">
        <v>60</v>
      </c>
      <c r="J282" s="70"/>
      <c r="K282" s="70"/>
      <c r="L282" s="70"/>
      <c r="M282" s="71"/>
      <c r="N282" s="34"/>
      <c r="O282" s="69" t="s">
        <v>49</v>
      </c>
      <c r="P282" s="70"/>
      <c r="Q282" s="70"/>
      <c r="R282" s="70"/>
      <c r="S282" s="71"/>
      <c r="T282" s="18"/>
      <c r="U282" s="69" t="s">
        <v>61</v>
      </c>
      <c r="V282" s="70"/>
      <c r="W282" s="70"/>
      <c r="X282" s="70"/>
      <c r="Y282" s="71"/>
      <c r="Z282" s="18"/>
      <c r="AA282" s="1" t="s">
        <v>44</v>
      </c>
      <c r="AE282" s="64" t="s">
        <v>45</v>
      </c>
      <c r="AF282" s="64"/>
      <c r="AG282" s="64"/>
      <c r="AI282" s="64" t="s">
        <v>46</v>
      </c>
      <c r="AJ282" s="64"/>
      <c r="AK282" s="64"/>
      <c r="AM282" s="65" t="s">
        <v>47</v>
      </c>
      <c r="AN282" s="65"/>
      <c r="AO282" s="65"/>
      <c r="AQ282" s="65" t="s">
        <v>48</v>
      </c>
      <c r="AR282" s="65"/>
      <c r="AS282" s="65"/>
      <c r="AT282" s="18"/>
      <c r="AU282" s="64" t="s">
        <v>50</v>
      </c>
      <c r="AV282" s="64"/>
      <c r="AW282" s="64"/>
      <c r="AY282" s="64" t="s">
        <v>51</v>
      </c>
      <c r="AZ282" s="64"/>
      <c r="BA282" s="64"/>
      <c r="BC282" s="65" t="s">
        <v>52</v>
      </c>
      <c r="BD282" s="65"/>
      <c r="BE282" s="65"/>
      <c r="BG282" s="65" t="s">
        <v>53</v>
      </c>
      <c r="BH282" s="65"/>
      <c r="BI282" s="65"/>
      <c r="BK282" s="65" t="s">
        <v>54</v>
      </c>
      <c r="BL282" s="65"/>
      <c r="BM282" s="65"/>
      <c r="BO282" s="65" t="s">
        <v>55</v>
      </c>
      <c r="BP282" s="65"/>
      <c r="BQ282" s="65"/>
      <c r="BS282" s="65" t="s">
        <v>56</v>
      </c>
      <c r="BT282" s="65"/>
      <c r="BU282" s="65"/>
      <c r="BW282" s="65" t="s">
        <v>57</v>
      </c>
      <c r="BX282" s="65"/>
      <c r="BY282" s="65"/>
      <c r="CA282" s="65" t="s">
        <v>58</v>
      </c>
      <c r="CB282" s="65"/>
      <c r="CC282" s="65"/>
      <c r="CE282" s="65" t="s">
        <v>59</v>
      </c>
      <c r="CF282" s="65"/>
      <c r="CG282" s="65"/>
    </row>
    <row r="283" spans="1:85" ht="14.45">
      <c r="B283" s="8"/>
      <c r="C283" s="40" t="s">
        <v>62</v>
      </c>
      <c r="D283" s="17" t="s">
        <v>18</v>
      </c>
      <c r="E283" s="17" t="s">
        <v>19</v>
      </c>
      <c r="F283" s="17" t="s">
        <v>63</v>
      </c>
      <c r="G283" s="41" t="s">
        <v>64</v>
      </c>
      <c r="H283" s="35"/>
      <c r="I283" s="40" t="s">
        <v>62</v>
      </c>
      <c r="J283" s="17" t="s">
        <v>18</v>
      </c>
      <c r="K283" s="17" t="s">
        <v>19</v>
      </c>
      <c r="L283" s="17" t="s">
        <v>63</v>
      </c>
      <c r="M283" s="41" t="s">
        <v>64</v>
      </c>
      <c r="N283" s="35"/>
      <c r="O283" s="40" t="s">
        <v>62</v>
      </c>
      <c r="P283" s="17" t="s">
        <v>18</v>
      </c>
      <c r="Q283" s="17" t="s">
        <v>19</v>
      </c>
      <c r="R283" s="17" t="s">
        <v>63</v>
      </c>
      <c r="S283" s="41" t="s">
        <v>64</v>
      </c>
      <c r="T283" s="35"/>
      <c r="U283" s="40" t="s">
        <v>62</v>
      </c>
      <c r="V283" s="17" t="s">
        <v>18</v>
      </c>
      <c r="W283" s="17" t="s">
        <v>19</v>
      </c>
      <c r="X283" s="17" t="s">
        <v>63</v>
      </c>
      <c r="Y283" s="41" t="s">
        <v>64</v>
      </c>
      <c r="Z283" s="35"/>
      <c r="AA283" s="35" t="s">
        <v>62</v>
      </c>
      <c r="AB283" s="1" t="s">
        <v>18</v>
      </c>
      <c r="AC283" s="1" t="s">
        <v>19</v>
      </c>
      <c r="AD283" s="9"/>
      <c r="AE283" s="35" t="s">
        <v>62</v>
      </c>
      <c r="AF283" s="9" t="s">
        <v>18</v>
      </c>
      <c r="AG283" s="9" t="s">
        <v>19</v>
      </c>
      <c r="AH283" s="9"/>
      <c r="AI283" s="9" t="s">
        <v>62</v>
      </c>
      <c r="AJ283" s="9" t="s">
        <v>18</v>
      </c>
      <c r="AK283" s="9" t="s">
        <v>19</v>
      </c>
      <c r="AM283" s="9" t="s">
        <v>62</v>
      </c>
      <c r="AN283" s="1" t="s">
        <v>18</v>
      </c>
      <c r="AO283" s="1" t="s">
        <v>19</v>
      </c>
      <c r="AQ283" s="1" t="s">
        <v>62</v>
      </c>
      <c r="AR283" s="1" t="s">
        <v>18</v>
      </c>
      <c r="AS283" s="1" t="s">
        <v>19</v>
      </c>
      <c r="AT283" s="1"/>
      <c r="AU283" s="1" t="s">
        <v>62</v>
      </c>
      <c r="AV283" s="9" t="s">
        <v>18</v>
      </c>
      <c r="AW283" s="9" t="s">
        <v>19</v>
      </c>
      <c r="AY283" s="9" t="s">
        <v>62</v>
      </c>
      <c r="AZ283" s="9" t="s">
        <v>18</v>
      </c>
      <c r="BA283" s="9" t="s">
        <v>19</v>
      </c>
      <c r="BC283" s="9" t="s">
        <v>62</v>
      </c>
      <c r="BD283" s="9" t="s">
        <v>18</v>
      </c>
      <c r="BE283" s="9" t="s">
        <v>19</v>
      </c>
      <c r="BG283" s="9" t="s">
        <v>62</v>
      </c>
      <c r="BH283" s="9" t="s">
        <v>18</v>
      </c>
      <c r="BI283" s="9" t="s">
        <v>19</v>
      </c>
      <c r="BK283" s="9" t="s">
        <v>62</v>
      </c>
      <c r="BL283" s="9" t="s">
        <v>18</v>
      </c>
      <c r="BM283" s="9" t="s">
        <v>19</v>
      </c>
      <c r="BO283" s="9" t="s">
        <v>62</v>
      </c>
      <c r="BP283" s="9" t="s">
        <v>18</v>
      </c>
      <c r="BQ283" s="9" t="s">
        <v>19</v>
      </c>
      <c r="BS283" s="9" t="s">
        <v>62</v>
      </c>
      <c r="BT283" s="9" t="s">
        <v>18</v>
      </c>
      <c r="BU283" s="9" t="s">
        <v>19</v>
      </c>
      <c r="BW283" s="9" t="s">
        <v>62</v>
      </c>
      <c r="BX283" s="9" t="s">
        <v>18</v>
      </c>
      <c r="BY283" s="9" t="s">
        <v>19</v>
      </c>
      <c r="CA283" s="9" t="s">
        <v>62</v>
      </c>
      <c r="CB283" s="9" t="s">
        <v>18</v>
      </c>
      <c r="CC283" s="9" t="s">
        <v>19</v>
      </c>
      <c r="CE283" s="9" t="s">
        <v>62</v>
      </c>
      <c r="CF283" s="9" t="s">
        <v>18</v>
      </c>
      <c r="CG283" s="9" t="s">
        <v>19</v>
      </c>
    </row>
    <row r="284" spans="1:85" ht="14.45">
      <c r="B284" s="16" t="s">
        <v>21</v>
      </c>
      <c r="C284" s="21">
        <f t="shared" ref="C284:C304" si="435">SUM(D284:E284)</f>
        <v>23488</v>
      </c>
      <c r="D284" s="6">
        <v>12085</v>
      </c>
      <c r="E284" s="6">
        <v>11403</v>
      </c>
      <c r="F284" s="47">
        <f>D284/$C$305</f>
        <v>3.7815849174685126E-2</v>
      </c>
      <c r="G284" s="25">
        <f>E284/$C$305*-1</f>
        <v>-3.5681764843933352E-2</v>
      </c>
      <c r="H284" s="36"/>
      <c r="I284" s="28">
        <f>AA284+AE284+AI284+AM284+AQ284</f>
        <v>1466</v>
      </c>
      <c r="J284" s="6">
        <f>AB284+AF284+AJ284+AN284+AR284</f>
        <v>767</v>
      </c>
      <c r="K284" s="6">
        <f>AC284+AG284+AK284+AO284+AS284</f>
        <v>699</v>
      </c>
      <c r="L284" s="30">
        <f>J284/$I$305</f>
        <v>3.9548313911519029E-2</v>
      </c>
      <c r="M284" s="31">
        <f>K284/$I$305*-1</f>
        <v>-3.6042074868516037E-2</v>
      </c>
      <c r="N284" s="36"/>
      <c r="O284" s="28">
        <f>AU284+BG284+BC284+AY284-BK284-BO284-BS284-BW284</f>
        <v>210</v>
      </c>
      <c r="P284" s="6">
        <f t="shared" ref="P284:Q284" si="436">AV284+BH284+BD284+AZ284-BL284-BP284-BT284-BX284</f>
        <v>100</v>
      </c>
      <c r="Q284" s="6">
        <f t="shared" si="436"/>
        <v>110</v>
      </c>
      <c r="R284" s="30">
        <f>P284/$O$305</f>
        <v>2.7107617240444564E-2</v>
      </c>
      <c r="S284" s="31">
        <f>Q284/$O$305*-1</f>
        <v>-2.9818378964489023E-2</v>
      </c>
      <c r="T284" s="30"/>
      <c r="U284" s="28">
        <f>BK284+BO284+BS284+BW284+CA284+CE284</f>
        <v>61</v>
      </c>
      <c r="V284" s="28">
        <f t="shared" ref="V284:V304" si="437">BL284+BP284+BT284+BX284+CB284+CF284</f>
        <v>32</v>
      </c>
      <c r="W284" s="28">
        <f t="shared" ref="W284:W304" si="438">BM284+BQ284+BU284+BY284+CC284+CG284</f>
        <v>29</v>
      </c>
      <c r="X284" s="30">
        <f>V284/$U$305</f>
        <v>2.7491408934707903E-2</v>
      </c>
      <c r="Y284" s="31">
        <f>W284/$U$305*-1</f>
        <v>-2.4914089347079039E-2</v>
      </c>
      <c r="Z284" s="30"/>
      <c r="AA284" s="6">
        <f>SUM(AB284:AC284)</f>
        <v>54</v>
      </c>
      <c r="AB284" s="6">
        <v>28</v>
      </c>
      <c r="AC284" s="6">
        <v>26</v>
      </c>
      <c r="AD284" s="9"/>
      <c r="AE284" s="44">
        <f>SUM(AF284:AG284)</f>
        <v>30</v>
      </c>
      <c r="AF284" s="10">
        <v>14</v>
      </c>
      <c r="AG284" s="10">
        <v>16</v>
      </c>
      <c r="AH284" s="9"/>
      <c r="AI284" s="6">
        <f>SUM(AJ284:AK284)</f>
        <v>25</v>
      </c>
      <c r="AJ284" s="10">
        <v>12</v>
      </c>
      <c r="AK284" s="10">
        <v>13</v>
      </c>
      <c r="AM284" s="6">
        <f>SUM(AN284:AO284)</f>
        <v>740</v>
      </c>
      <c r="AN284" s="6">
        <v>377</v>
      </c>
      <c r="AO284" s="6">
        <v>363</v>
      </c>
      <c r="AQ284" s="6">
        <f>SUM(AR284:AS284)</f>
        <v>617</v>
      </c>
      <c r="AR284" s="6">
        <v>336</v>
      </c>
      <c r="AS284" s="6">
        <v>281</v>
      </c>
      <c r="AT284" s="6"/>
      <c r="AU284" s="6">
        <f>SUM(AV284:AW284)</f>
        <v>166</v>
      </c>
      <c r="AV284" s="10">
        <v>78</v>
      </c>
      <c r="AW284" s="10">
        <v>88</v>
      </c>
      <c r="AY284" s="6">
        <f>SUM(AZ284:BA284)</f>
        <v>16</v>
      </c>
      <c r="AZ284" s="6">
        <v>9</v>
      </c>
      <c r="BA284" s="6">
        <v>7</v>
      </c>
      <c r="BC284" s="6">
        <f>SUM(BD284:BE284)</f>
        <v>0</v>
      </c>
      <c r="BD284" s="10">
        <v>0</v>
      </c>
      <c r="BE284" s="10">
        <v>0</v>
      </c>
      <c r="BG284" s="6">
        <f>SUM(BH284:BI284)</f>
        <v>50</v>
      </c>
      <c r="BH284" s="6">
        <v>26</v>
      </c>
      <c r="BI284" s="6">
        <v>24</v>
      </c>
      <c r="BK284" s="6">
        <f>SUM(BL284:BM284)</f>
        <v>5</v>
      </c>
      <c r="BL284" s="10">
        <v>1</v>
      </c>
      <c r="BM284" s="10">
        <v>4</v>
      </c>
      <c r="BO284" s="6">
        <f>SUM(BP284:BQ284)</f>
        <v>12</v>
      </c>
      <c r="BP284" s="10">
        <v>9</v>
      </c>
      <c r="BQ284" s="10">
        <v>3</v>
      </c>
      <c r="BS284" s="6">
        <f>SUM(BT284:BU284)</f>
        <v>5</v>
      </c>
      <c r="BT284" s="10">
        <v>3</v>
      </c>
      <c r="BU284" s="10">
        <v>2</v>
      </c>
      <c r="BW284" s="6">
        <f>SUM(BX284:BY284)</f>
        <v>0</v>
      </c>
      <c r="BX284" s="6">
        <v>0</v>
      </c>
      <c r="BY284" s="6">
        <v>0</v>
      </c>
      <c r="CA284" s="6">
        <f>SUM(CB284:CC284)</f>
        <v>6</v>
      </c>
      <c r="CB284" s="10">
        <v>2</v>
      </c>
      <c r="CC284" s="10">
        <v>4</v>
      </c>
      <c r="CE284" s="6">
        <f>SUM(CF284:CG284)</f>
        <v>33</v>
      </c>
      <c r="CF284" s="10">
        <v>17</v>
      </c>
      <c r="CG284" s="10">
        <v>16</v>
      </c>
    </row>
    <row r="285" spans="1:85" ht="14.45">
      <c r="B285" s="16" t="s">
        <v>22</v>
      </c>
      <c r="C285" s="21">
        <f t="shared" si="435"/>
        <v>21361</v>
      </c>
      <c r="D285" s="6">
        <v>10875</v>
      </c>
      <c r="E285" s="6">
        <v>10486</v>
      </c>
      <c r="F285" s="47">
        <f t="shared" ref="F285:F304" si="439">D285/$C$305</f>
        <v>3.4029570523351323E-2</v>
      </c>
      <c r="G285" s="25">
        <f t="shared" ref="G285:G304" si="440">E285/$C$305*-1</f>
        <v>-3.2812328874286159E-2</v>
      </c>
      <c r="H285" s="36"/>
      <c r="I285" s="28">
        <f t="shared" ref="I285:I304" si="441">AA285+AE285+AI285+AM285+AQ285</f>
        <v>1431</v>
      </c>
      <c r="J285" s="6">
        <f t="shared" ref="J285:J304" si="442">AB285+AF285+AJ285+AN285+AR285</f>
        <v>721</v>
      </c>
      <c r="K285" s="6">
        <f t="shared" ref="K285:K304" si="443">AC285+AG285+AK285+AO285+AS285</f>
        <v>710</v>
      </c>
      <c r="L285" s="30">
        <f t="shared" ref="L285:L304" si="444">J285/$I$305</f>
        <v>3.7176446323605242E-2</v>
      </c>
      <c r="M285" s="31">
        <f t="shared" ref="M285:M304" si="445">K285/$I$305*-1</f>
        <v>-3.6609260596060636E-2</v>
      </c>
      <c r="N285" s="36"/>
      <c r="O285" s="28">
        <f t="shared" ref="O285:O304" si="446">AU285+BG285+BC285+AY285-BK285-BO285-BS285-BW285</f>
        <v>206</v>
      </c>
      <c r="P285" s="6">
        <f t="shared" ref="P285:P304" si="447">AV285+BH285+BD285+AZ285-BL285-BP285-BT285-BX285</f>
        <v>91</v>
      </c>
      <c r="Q285" s="6">
        <f t="shared" ref="Q285:Q304" si="448">AW285+BI285+BE285+BA285-BM285-BQ285-BU285-BY285</f>
        <v>115</v>
      </c>
      <c r="R285" s="30">
        <f t="shared" ref="R285:R304" si="449">P285/$O$305</f>
        <v>2.4667931688804556E-2</v>
      </c>
      <c r="S285" s="31">
        <f t="shared" ref="S285:S304" si="450">Q285/$O$305*-1</f>
        <v>-3.1173759826511251E-2</v>
      </c>
      <c r="T285" s="30"/>
      <c r="U285" s="28">
        <f t="shared" ref="U285:U304" si="451">BK285+BO285+BS285+BW285+CA285+CE285</f>
        <v>71</v>
      </c>
      <c r="V285" s="28">
        <f t="shared" si="437"/>
        <v>36</v>
      </c>
      <c r="W285" s="28">
        <f t="shared" si="438"/>
        <v>35</v>
      </c>
      <c r="X285" s="30">
        <f t="shared" ref="X285:X304" si="452">V285/$U$305</f>
        <v>3.0927835051546393E-2</v>
      </c>
      <c r="Y285" s="31">
        <f t="shared" ref="Y285:Y304" si="453">W285/$U$305*-1</f>
        <v>-3.006872852233677E-2</v>
      </c>
      <c r="Z285" s="30"/>
      <c r="AA285" s="6">
        <f t="shared" ref="AA285:AA304" si="454">SUM(AB285:AC285)</f>
        <v>89</v>
      </c>
      <c r="AB285" s="6">
        <v>44</v>
      </c>
      <c r="AC285" s="6">
        <v>45</v>
      </c>
      <c r="AD285" s="12"/>
      <c r="AE285" s="44">
        <f t="shared" ref="AE285:AE304" si="455">SUM(AF285:AG285)</f>
        <v>24</v>
      </c>
      <c r="AF285" s="10">
        <v>8</v>
      </c>
      <c r="AG285" s="10">
        <v>16</v>
      </c>
      <c r="AH285" s="12"/>
      <c r="AI285" s="6">
        <f t="shared" ref="AI285:AI304" si="456">SUM(AJ285:AK285)</f>
        <v>27</v>
      </c>
      <c r="AJ285" s="10">
        <v>12</v>
      </c>
      <c r="AK285" s="10">
        <v>15</v>
      </c>
      <c r="AM285" s="6">
        <f t="shared" ref="AM285:AM304" si="457">SUM(AN285:AO285)</f>
        <v>714</v>
      </c>
      <c r="AN285" s="6">
        <v>360</v>
      </c>
      <c r="AO285" s="6">
        <v>354</v>
      </c>
      <c r="AQ285" s="6">
        <f t="shared" ref="AQ285:AQ304" si="458">SUM(AR285:AS285)</f>
        <v>577</v>
      </c>
      <c r="AR285" s="6">
        <v>297</v>
      </c>
      <c r="AS285" s="6">
        <v>280</v>
      </c>
      <c r="AT285" s="6"/>
      <c r="AU285" s="6">
        <f t="shared" ref="AU285:AU304" si="459">SUM(AV285:AW285)</f>
        <v>168</v>
      </c>
      <c r="AV285" s="10">
        <v>74</v>
      </c>
      <c r="AW285" s="10">
        <v>94</v>
      </c>
      <c r="AY285" s="6">
        <f t="shared" ref="AY285:AY304" si="460">SUM(AZ285:BA285)</f>
        <v>17</v>
      </c>
      <c r="AZ285" s="6">
        <v>7</v>
      </c>
      <c r="BA285" s="6">
        <v>10</v>
      </c>
      <c r="BC285" s="6">
        <f t="shared" ref="BC285:BC304" si="461">SUM(BD285:BE285)</f>
        <v>0</v>
      </c>
      <c r="BD285" s="10">
        <v>0</v>
      </c>
      <c r="BE285" s="10">
        <v>0</v>
      </c>
      <c r="BG285" s="6">
        <f t="shared" ref="BG285:BG304" si="462">SUM(BH285:BI285)</f>
        <v>44</v>
      </c>
      <c r="BH285" s="6">
        <v>22</v>
      </c>
      <c r="BI285" s="6">
        <v>22</v>
      </c>
      <c r="BK285" s="6">
        <f t="shared" ref="BK285:BK304" si="463">SUM(BL285:BM285)</f>
        <v>8</v>
      </c>
      <c r="BL285" s="10">
        <v>6</v>
      </c>
      <c r="BM285" s="10">
        <v>2</v>
      </c>
      <c r="BO285" s="6">
        <f t="shared" ref="BO285:BO304" si="464">SUM(BP285:BQ285)</f>
        <v>7</v>
      </c>
      <c r="BP285" s="10">
        <v>3</v>
      </c>
      <c r="BQ285" s="10">
        <v>4</v>
      </c>
      <c r="BS285" s="6">
        <f t="shared" ref="BS285:BS304" si="465">SUM(BT285:BU285)</f>
        <v>8</v>
      </c>
      <c r="BT285" s="10">
        <v>3</v>
      </c>
      <c r="BU285" s="10">
        <v>5</v>
      </c>
      <c r="BW285" s="6">
        <f t="shared" ref="BW285:BW304" si="466">SUM(BX285:BY285)</f>
        <v>0</v>
      </c>
      <c r="BX285" s="6">
        <v>0</v>
      </c>
      <c r="BY285" s="6">
        <v>0</v>
      </c>
      <c r="CA285" s="6">
        <f t="shared" ref="CA285:CA304" si="467">SUM(CB285:CC285)</f>
        <v>6</v>
      </c>
      <c r="CB285" s="10">
        <v>6</v>
      </c>
      <c r="CC285" s="10">
        <v>0</v>
      </c>
      <c r="CE285" s="6">
        <f t="shared" ref="CE285:CE304" si="468">SUM(CF285:CG285)</f>
        <v>42</v>
      </c>
      <c r="CF285" s="10">
        <v>18</v>
      </c>
      <c r="CG285" s="10">
        <v>24</v>
      </c>
    </row>
    <row r="286" spans="1:85" ht="14.45">
      <c r="B286" s="16" t="s">
        <v>23</v>
      </c>
      <c r="C286" s="21">
        <f t="shared" si="435"/>
        <v>21434</v>
      </c>
      <c r="D286" s="6">
        <v>10904</v>
      </c>
      <c r="E286" s="6">
        <v>10530</v>
      </c>
      <c r="F286" s="47">
        <f t="shared" si="439"/>
        <v>3.4120316044746926E-2</v>
      </c>
      <c r="G286" s="25">
        <f t="shared" si="440"/>
        <v>-3.2950011734334664E-2</v>
      </c>
      <c r="H286" s="36"/>
      <c r="I286" s="28">
        <f t="shared" si="441"/>
        <v>1484</v>
      </c>
      <c r="J286" s="6">
        <f t="shared" si="442"/>
        <v>760</v>
      </c>
      <c r="K286" s="6">
        <f t="shared" si="443"/>
        <v>724</v>
      </c>
      <c r="L286" s="30">
        <f t="shared" si="444"/>
        <v>3.9187377539445192E-2</v>
      </c>
      <c r="M286" s="31">
        <f t="shared" si="445"/>
        <v>-3.7331133340208308E-2</v>
      </c>
      <c r="N286" s="36"/>
      <c r="O286" s="28">
        <f t="shared" si="446"/>
        <v>243</v>
      </c>
      <c r="P286" s="6">
        <f t="shared" si="447"/>
        <v>123</v>
      </c>
      <c r="Q286" s="6">
        <f t="shared" si="448"/>
        <v>120</v>
      </c>
      <c r="R286" s="30">
        <f t="shared" si="449"/>
        <v>3.3342369205746812E-2</v>
      </c>
      <c r="S286" s="31">
        <f t="shared" si="450"/>
        <v>-3.2529140688533478E-2</v>
      </c>
      <c r="T286" s="30"/>
      <c r="U286" s="28">
        <f t="shared" si="451"/>
        <v>89</v>
      </c>
      <c r="V286" s="28">
        <f t="shared" si="437"/>
        <v>50</v>
      </c>
      <c r="W286" s="28">
        <f t="shared" si="438"/>
        <v>39</v>
      </c>
      <c r="X286" s="30">
        <f t="shared" si="452"/>
        <v>4.29553264604811E-2</v>
      </c>
      <c r="Y286" s="31">
        <f t="shared" si="453"/>
        <v>-3.3505154639175257E-2</v>
      </c>
      <c r="Z286" s="30"/>
      <c r="AA286" s="6">
        <f t="shared" si="454"/>
        <v>101</v>
      </c>
      <c r="AB286" s="6">
        <v>58</v>
      </c>
      <c r="AC286" s="6">
        <v>43</v>
      </c>
      <c r="AD286" s="12"/>
      <c r="AE286" s="44">
        <f t="shared" si="455"/>
        <v>21</v>
      </c>
      <c r="AF286" s="10">
        <v>12</v>
      </c>
      <c r="AG286" s="10">
        <v>9</v>
      </c>
      <c r="AH286" s="12"/>
      <c r="AI286" s="6">
        <f t="shared" si="456"/>
        <v>38</v>
      </c>
      <c r="AJ286" s="10">
        <v>20</v>
      </c>
      <c r="AK286" s="10">
        <v>18</v>
      </c>
      <c r="AM286" s="6">
        <f t="shared" si="457"/>
        <v>737</v>
      </c>
      <c r="AN286" s="6">
        <v>370</v>
      </c>
      <c r="AO286" s="6">
        <v>367</v>
      </c>
      <c r="AQ286" s="6">
        <f t="shared" si="458"/>
        <v>587</v>
      </c>
      <c r="AR286" s="6">
        <v>300</v>
      </c>
      <c r="AS286" s="6">
        <v>287</v>
      </c>
      <c r="AT286" s="6"/>
      <c r="AU286" s="6">
        <f t="shared" si="459"/>
        <v>193</v>
      </c>
      <c r="AV286" s="10">
        <v>100</v>
      </c>
      <c r="AW286" s="10">
        <v>93</v>
      </c>
      <c r="AY286" s="6">
        <f t="shared" si="460"/>
        <v>23</v>
      </c>
      <c r="AZ286" s="6">
        <v>14</v>
      </c>
      <c r="BA286" s="6">
        <v>9</v>
      </c>
      <c r="BC286" s="6">
        <f t="shared" si="461"/>
        <v>0</v>
      </c>
      <c r="BD286" s="10">
        <v>0</v>
      </c>
      <c r="BE286" s="10">
        <v>0</v>
      </c>
      <c r="BG286" s="6">
        <f t="shared" si="462"/>
        <v>59</v>
      </c>
      <c r="BH286" s="6">
        <v>30</v>
      </c>
      <c r="BI286" s="6">
        <v>29</v>
      </c>
      <c r="BK286" s="6">
        <f t="shared" si="463"/>
        <v>10</v>
      </c>
      <c r="BL286" s="10">
        <v>6</v>
      </c>
      <c r="BM286" s="10">
        <v>4</v>
      </c>
      <c r="BO286" s="6">
        <f t="shared" si="464"/>
        <v>11</v>
      </c>
      <c r="BP286" s="10">
        <v>9</v>
      </c>
      <c r="BQ286" s="10">
        <v>2</v>
      </c>
      <c r="BS286" s="6">
        <f t="shared" si="465"/>
        <v>11</v>
      </c>
      <c r="BT286" s="10">
        <v>6</v>
      </c>
      <c r="BU286" s="10">
        <v>5</v>
      </c>
      <c r="BW286" s="6">
        <f t="shared" si="466"/>
        <v>0</v>
      </c>
      <c r="BX286" s="6">
        <v>0</v>
      </c>
      <c r="BY286" s="6">
        <v>0</v>
      </c>
      <c r="CA286" s="6">
        <f t="shared" si="467"/>
        <v>4</v>
      </c>
      <c r="CB286" s="10">
        <v>2</v>
      </c>
      <c r="CC286" s="10">
        <v>2</v>
      </c>
      <c r="CE286" s="6">
        <f t="shared" si="468"/>
        <v>53</v>
      </c>
      <c r="CF286" s="10">
        <v>27</v>
      </c>
      <c r="CG286" s="10">
        <v>26</v>
      </c>
    </row>
    <row r="287" spans="1:85" ht="14.45">
      <c r="B287" s="16" t="s">
        <v>24</v>
      </c>
      <c r="C287" s="21">
        <f t="shared" si="435"/>
        <v>23187</v>
      </c>
      <c r="D287" s="6">
        <v>11878</v>
      </c>
      <c r="E287" s="6">
        <v>11309</v>
      </c>
      <c r="F287" s="47">
        <f t="shared" si="439"/>
        <v>3.7168113901275134E-2</v>
      </c>
      <c r="G287" s="25">
        <f t="shared" si="440"/>
        <v>-3.5387624188375183E-2</v>
      </c>
      <c r="H287" s="36"/>
      <c r="I287" s="28">
        <f t="shared" si="441"/>
        <v>1472</v>
      </c>
      <c r="J287" s="6">
        <f t="shared" si="442"/>
        <v>754</v>
      </c>
      <c r="K287" s="6">
        <f t="shared" si="443"/>
        <v>718</v>
      </c>
      <c r="L287" s="30">
        <f t="shared" si="444"/>
        <v>3.8878003506239045E-2</v>
      </c>
      <c r="M287" s="31">
        <f t="shared" si="445"/>
        <v>-3.7021759307002168E-2</v>
      </c>
      <c r="N287" s="36"/>
      <c r="O287" s="28">
        <f t="shared" si="446"/>
        <v>286</v>
      </c>
      <c r="P287" s="6">
        <f t="shared" si="447"/>
        <v>131</v>
      </c>
      <c r="Q287" s="6">
        <f t="shared" si="448"/>
        <v>155</v>
      </c>
      <c r="R287" s="30">
        <f t="shared" si="449"/>
        <v>3.5510978584982381E-2</v>
      </c>
      <c r="S287" s="31">
        <f t="shared" si="450"/>
        <v>-4.2016806722689079E-2</v>
      </c>
      <c r="T287" s="30"/>
      <c r="U287" s="28">
        <f t="shared" si="451"/>
        <v>97</v>
      </c>
      <c r="V287" s="28">
        <f t="shared" si="437"/>
        <v>49</v>
      </c>
      <c r="W287" s="28">
        <f t="shared" si="438"/>
        <v>48</v>
      </c>
      <c r="X287" s="30">
        <f t="shared" si="452"/>
        <v>4.2096219931271481E-2</v>
      </c>
      <c r="Y287" s="31">
        <f t="shared" si="453"/>
        <v>-4.1237113402061855E-2</v>
      </c>
      <c r="Z287" s="30"/>
      <c r="AA287" s="6">
        <f t="shared" si="454"/>
        <v>102</v>
      </c>
      <c r="AB287" s="6">
        <v>56</v>
      </c>
      <c r="AC287" s="6">
        <v>46</v>
      </c>
      <c r="AD287" s="12"/>
      <c r="AE287" s="44">
        <f t="shared" si="455"/>
        <v>34</v>
      </c>
      <c r="AF287" s="10">
        <v>22</v>
      </c>
      <c r="AG287" s="10">
        <v>12</v>
      </c>
      <c r="AH287" s="12"/>
      <c r="AI287" s="6">
        <f t="shared" si="456"/>
        <v>20</v>
      </c>
      <c r="AJ287" s="10">
        <v>10</v>
      </c>
      <c r="AK287" s="10">
        <v>10</v>
      </c>
      <c r="AM287" s="6">
        <f t="shared" si="457"/>
        <v>737</v>
      </c>
      <c r="AN287" s="6">
        <v>378</v>
      </c>
      <c r="AO287" s="6">
        <v>359</v>
      </c>
      <c r="AQ287" s="6">
        <f t="shared" si="458"/>
        <v>579</v>
      </c>
      <c r="AR287" s="6">
        <v>288</v>
      </c>
      <c r="AS287" s="6">
        <v>291</v>
      </c>
      <c r="AT287" s="6"/>
      <c r="AU287" s="6">
        <f t="shared" si="459"/>
        <v>232</v>
      </c>
      <c r="AV287" s="10">
        <v>111</v>
      </c>
      <c r="AW287" s="10">
        <v>121</v>
      </c>
      <c r="AY287" s="6">
        <f t="shared" si="460"/>
        <v>36</v>
      </c>
      <c r="AZ287" s="6">
        <v>18</v>
      </c>
      <c r="BA287" s="6">
        <v>18</v>
      </c>
      <c r="BC287" s="6">
        <f t="shared" si="461"/>
        <v>6</v>
      </c>
      <c r="BD287" s="10">
        <v>1</v>
      </c>
      <c r="BE287" s="10">
        <v>5</v>
      </c>
      <c r="BG287" s="6">
        <f t="shared" si="462"/>
        <v>67</v>
      </c>
      <c r="BH287" s="6">
        <v>25</v>
      </c>
      <c r="BI287" s="6">
        <v>42</v>
      </c>
      <c r="BK287" s="6">
        <f t="shared" si="463"/>
        <v>18</v>
      </c>
      <c r="BL287" s="10">
        <v>7</v>
      </c>
      <c r="BM287" s="10">
        <v>11</v>
      </c>
      <c r="BO287" s="6">
        <f t="shared" si="464"/>
        <v>20</v>
      </c>
      <c r="BP287" s="10">
        <v>9</v>
      </c>
      <c r="BQ287" s="10">
        <v>11</v>
      </c>
      <c r="BS287" s="6">
        <f t="shared" si="465"/>
        <v>17</v>
      </c>
      <c r="BT287" s="10">
        <v>8</v>
      </c>
      <c r="BU287" s="10">
        <v>9</v>
      </c>
      <c r="BW287" s="6">
        <f t="shared" si="466"/>
        <v>0</v>
      </c>
      <c r="BX287" s="6">
        <v>0</v>
      </c>
      <c r="BY287" s="6">
        <v>0</v>
      </c>
      <c r="CA287" s="6">
        <f t="shared" si="467"/>
        <v>7</v>
      </c>
      <c r="CB287" s="10">
        <v>3</v>
      </c>
      <c r="CC287" s="10">
        <v>4</v>
      </c>
      <c r="CE287" s="6">
        <f t="shared" si="468"/>
        <v>35</v>
      </c>
      <c r="CF287" s="10">
        <v>22</v>
      </c>
      <c r="CG287" s="10">
        <v>13</v>
      </c>
    </row>
    <row r="288" spans="1:85" ht="14.45">
      <c r="B288" s="16" t="s">
        <v>25</v>
      </c>
      <c r="C288" s="21">
        <f t="shared" si="435"/>
        <v>23999</v>
      </c>
      <c r="D288" s="6">
        <v>12304</v>
      </c>
      <c r="E288" s="6">
        <v>11695</v>
      </c>
      <c r="F288" s="47">
        <f t="shared" si="439"/>
        <v>3.8501134319017444E-2</v>
      </c>
      <c r="G288" s="25">
        <f t="shared" si="440"/>
        <v>-3.659547836970977E-2</v>
      </c>
      <c r="H288" s="36"/>
      <c r="I288" s="28">
        <f t="shared" si="441"/>
        <v>1461</v>
      </c>
      <c r="J288" s="6">
        <f t="shared" si="442"/>
        <v>765</v>
      </c>
      <c r="K288" s="6">
        <f t="shared" si="443"/>
        <v>696</v>
      </c>
      <c r="L288" s="30">
        <f t="shared" si="444"/>
        <v>3.9445189233783644E-2</v>
      </c>
      <c r="M288" s="31">
        <f t="shared" si="445"/>
        <v>-3.5887387851912964E-2</v>
      </c>
      <c r="N288" s="36"/>
      <c r="O288" s="28">
        <f t="shared" si="446"/>
        <v>264</v>
      </c>
      <c r="P288" s="6">
        <f t="shared" si="447"/>
        <v>146</v>
      </c>
      <c r="Q288" s="6">
        <f t="shared" si="448"/>
        <v>118</v>
      </c>
      <c r="R288" s="30">
        <f t="shared" si="449"/>
        <v>3.9577121171049064E-2</v>
      </c>
      <c r="S288" s="31">
        <f t="shared" si="450"/>
        <v>-3.1986988343724584E-2</v>
      </c>
      <c r="T288" s="30"/>
      <c r="U288" s="28">
        <f t="shared" si="451"/>
        <v>92</v>
      </c>
      <c r="V288" s="28">
        <f t="shared" si="437"/>
        <v>41</v>
      </c>
      <c r="W288" s="28">
        <f t="shared" si="438"/>
        <v>51</v>
      </c>
      <c r="X288" s="30">
        <f t="shared" si="452"/>
        <v>3.5223367697594501E-2</v>
      </c>
      <c r="Y288" s="31">
        <f t="shared" si="453"/>
        <v>-4.3814432989690719E-2</v>
      </c>
      <c r="Z288" s="30"/>
      <c r="AA288" s="6">
        <f t="shared" si="454"/>
        <v>63</v>
      </c>
      <c r="AB288" s="6">
        <v>37</v>
      </c>
      <c r="AC288" s="6">
        <v>26</v>
      </c>
      <c r="AD288" s="12"/>
      <c r="AE288" s="44">
        <f t="shared" si="455"/>
        <v>40</v>
      </c>
      <c r="AF288" s="10">
        <v>18</v>
      </c>
      <c r="AG288" s="10">
        <v>22</v>
      </c>
      <c r="AH288" s="12"/>
      <c r="AI288" s="6">
        <f t="shared" si="456"/>
        <v>22</v>
      </c>
      <c r="AJ288" s="10">
        <v>13</v>
      </c>
      <c r="AK288" s="10">
        <v>9</v>
      </c>
      <c r="AM288" s="6">
        <f t="shared" si="457"/>
        <v>751</v>
      </c>
      <c r="AN288" s="6">
        <v>407</v>
      </c>
      <c r="AO288" s="6">
        <v>344</v>
      </c>
      <c r="AQ288" s="6">
        <f t="shared" si="458"/>
        <v>585</v>
      </c>
      <c r="AR288" s="6">
        <v>290</v>
      </c>
      <c r="AS288" s="6">
        <v>295</v>
      </c>
      <c r="AT288" s="6"/>
      <c r="AU288" s="6">
        <f t="shared" si="459"/>
        <v>204</v>
      </c>
      <c r="AV288" s="10">
        <v>111</v>
      </c>
      <c r="AW288" s="10">
        <v>93</v>
      </c>
      <c r="AY288" s="6">
        <f t="shared" si="460"/>
        <v>33</v>
      </c>
      <c r="AZ288" s="6">
        <v>19</v>
      </c>
      <c r="BA288" s="6">
        <v>14</v>
      </c>
      <c r="BC288" s="6">
        <f t="shared" si="461"/>
        <v>2</v>
      </c>
      <c r="BD288" s="10">
        <v>2</v>
      </c>
      <c r="BE288" s="10">
        <v>0</v>
      </c>
      <c r="BG288" s="6">
        <f t="shared" si="462"/>
        <v>69</v>
      </c>
      <c r="BH288" s="6">
        <v>36</v>
      </c>
      <c r="BI288" s="6">
        <v>33</v>
      </c>
      <c r="BK288" s="6">
        <f t="shared" si="463"/>
        <v>8</v>
      </c>
      <c r="BL288" s="10">
        <v>5</v>
      </c>
      <c r="BM288" s="10">
        <v>3</v>
      </c>
      <c r="BO288" s="6">
        <f t="shared" si="464"/>
        <v>22</v>
      </c>
      <c r="BP288" s="10">
        <v>9</v>
      </c>
      <c r="BQ288" s="10">
        <v>13</v>
      </c>
      <c r="BS288" s="6">
        <f t="shared" si="465"/>
        <v>14</v>
      </c>
      <c r="BT288" s="10">
        <v>8</v>
      </c>
      <c r="BU288" s="10">
        <v>6</v>
      </c>
      <c r="BW288" s="6">
        <f t="shared" si="466"/>
        <v>0</v>
      </c>
      <c r="BX288" s="6">
        <v>0</v>
      </c>
      <c r="BY288" s="6">
        <v>0</v>
      </c>
      <c r="CA288" s="6">
        <f t="shared" si="467"/>
        <v>13</v>
      </c>
      <c r="CB288" s="10">
        <v>6</v>
      </c>
      <c r="CC288" s="10">
        <v>7</v>
      </c>
      <c r="CE288" s="6">
        <f t="shared" si="468"/>
        <v>35</v>
      </c>
      <c r="CF288" s="10">
        <v>13</v>
      </c>
      <c r="CG288" s="10">
        <v>22</v>
      </c>
    </row>
    <row r="289" spans="2:85" ht="14.45">
      <c r="B289" s="16" t="s">
        <v>26</v>
      </c>
      <c r="C289" s="21">
        <f t="shared" si="435"/>
        <v>22493</v>
      </c>
      <c r="D289" s="6">
        <v>11351</v>
      </c>
      <c r="E289" s="6">
        <v>11142</v>
      </c>
      <c r="F289" s="47">
        <f t="shared" si="439"/>
        <v>3.5519048736603304E-2</v>
      </c>
      <c r="G289" s="25">
        <f t="shared" si="440"/>
        <v>-3.486505515137292E-2</v>
      </c>
      <c r="H289" s="36"/>
      <c r="I289" s="28">
        <f t="shared" si="441"/>
        <v>1190</v>
      </c>
      <c r="J289" s="6">
        <f t="shared" si="442"/>
        <v>590</v>
      </c>
      <c r="K289" s="6">
        <f t="shared" si="443"/>
        <v>600</v>
      </c>
      <c r="L289" s="30">
        <f t="shared" si="444"/>
        <v>3.0421779931937714E-2</v>
      </c>
      <c r="M289" s="31">
        <f t="shared" si="445"/>
        <v>-3.0937403320614624E-2</v>
      </c>
      <c r="N289" s="36"/>
      <c r="O289" s="28">
        <f t="shared" si="446"/>
        <v>207</v>
      </c>
      <c r="P289" s="6">
        <f t="shared" si="447"/>
        <v>107</v>
      </c>
      <c r="Q289" s="6">
        <f t="shared" si="448"/>
        <v>100</v>
      </c>
      <c r="R289" s="30">
        <f t="shared" si="449"/>
        <v>2.9005150447275686E-2</v>
      </c>
      <c r="S289" s="31">
        <f t="shared" si="450"/>
        <v>-2.7107617240444564E-2</v>
      </c>
      <c r="T289" s="30"/>
      <c r="U289" s="28">
        <f t="shared" si="451"/>
        <v>61</v>
      </c>
      <c r="V289" s="28">
        <f t="shared" si="437"/>
        <v>38</v>
      </c>
      <c r="W289" s="28">
        <f t="shared" si="438"/>
        <v>23</v>
      </c>
      <c r="X289" s="30">
        <f t="shared" si="452"/>
        <v>3.2646048109965638E-2</v>
      </c>
      <c r="Y289" s="31">
        <f t="shared" si="453"/>
        <v>-1.9759450171821305E-2</v>
      </c>
      <c r="Z289" s="30"/>
      <c r="AA289" s="6">
        <f t="shared" si="454"/>
        <v>48</v>
      </c>
      <c r="AB289" s="6">
        <v>23</v>
      </c>
      <c r="AC289" s="6">
        <v>25</v>
      </c>
      <c r="AD289" s="12"/>
      <c r="AE289" s="44">
        <f t="shared" si="455"/>
        <v>31</v>
      </c>
      <c r="AF289" s="10">
        <v>16</v>
      </c>
      <c r="AG289" s="10">
        <v>15</v>
      </c>
      <c r="AH289" s="12"/>
      <c r="AI289" s="6">
        <f t="shared" si="456"/>
        <v>18</v>
      </c>
      <c r="AJ289" s="10">
        <v>8</v>
      </c>
      <c r="AK289" s="10">
        <v>10</v>
      </c>
      <c r="AM289" s="6">
        <f t="shared" si="457"/>
        <v>586</v>
      </c>
      <c r="AN289" s="6">
        <v>300</v>
      </c>
      <c r="AO289" s="6">
        <v>286</v>
      </c>
      <c r="AQ289" s="6">
        <f t="shared" si="458"/>
        <v>507</v>
      </c>
      <c r="AR289" s="6">
        <v>243</v>
      </c>
      <c r="AS289" s="6">
        <v>264</v>
      </c>
      <c r="AT289" s="6"/>
      <c r="AU289" s="6">
        <f t="shared" si="459"/>
        <v>154</v>
      </c>
      <c r="AV289" s="10">
        <v>82</v>
      </c>
      <c r="AW289" s="10">
        <v>72</v>
      </c>
      <c r="AY289" s="6">
        <f t="shared" si="460"/>
        <v>27</v>
      </c>
      <c r="AZ289" s="6">
        <v>10</v>
      </c>
      <c r="BA289" s="6">
        <v>17</v>
      </c>
      <c r="BC289" s="6">
        <f t="shared" si="461"/>
        <v>4</v>
      </c>
      <c r="BD289" s="10">
        <v>3</v>
      </c>
      <c r="BE289" s="10">
        <v>1</v>
      </c>
      <c r="BG289" s="6">
        <f t="shared" si="462"/>
        <v>46</v>
      </c>
      <c r="BH289" s="6">
        <v>25</v>
      </c>
      <c r="BI289" s="6">
        <v>21</v>
      </c>
      <c r="BK289" s="6">
        <f t="shared" si="463"/>
        <v>5</v>
      </c>
      <c r="BL289" s="10">
        <v>4</v>
      </c>
      <c r="BM289" s="10">
        <v>1</v>
      </c>
      <c r="BO289" s="6">
        <f t="shared" si="464"/>
        <v>13</v>
      </c>
      <c r="BP289" s="10">
        <v>6</v>
      </c>
      <c r="BQ289" s="10">
        <v>7</v>
      </c>
      <c r="BS289" s="6">
        <f t="shared" si="465"/>
        <v>6</v>
      </c>
      <c r="BT289" s="10">
        <v>3</v>
      </c>
      <c r="BU289" s="10">
        <v>3</v>
      </c>
      <c r="BW289" s="6">
        <f t="shared" si="466"/>
        <v>0</v>
      </c>
      <c r="BX289" s="6">
        <v>0</v>
      </c>
      <c r="BY289" s="6">
        <v>0</v>
      </c>
      <c r="CA289" s="6">
        <f t="shared" si="467"/>
        <v>6</v>
      </c>
      <c r="CB289" s="10">
        <v>5</v>
      </c>
      <c r="CC289" s="10">
        <v>1</v>
      </c>
      <c r="CE289" s="6">
        <f t="shared" si="468"/>
        <v>31</v>
      </c>
      <c r="CF289" s="10">
        <v>20</v>
      </c>
      <c r="CG289" s="10">
        <v>11</v>
      </c>
    </row>
    <row r="290" spans="2:85" ht="14.45">
      <c r="B290" s="16" t="s">
        <v>27</v>
      </c>
      <c r="C290" s="21">
        <f t="shared" si="435"/>
        <v>22576</v>
      </c>
      <c r="D290" s="6">
        <v>11494</v>
      </c>
      <c r="E290" s="6">
        <v>11082</v>
      </c>
      <c r="F290" s="47">
        <f t="shared" si="439"/>
        <v>3.596651803176093E-2</v>
      </c>
      <c r="G290" s="25">
        <f t="shared" si="440"/>
        <v>-3.4677305796761322E-2</v>
      </c>
      <c r="H290" s="36"/>
      <c r="I290" s="28">
        <f t="shared" si="441"/>
        <v>1195</v>
      </c>
      <c r="J290" s="6">
        <f t="shared" si="442"/>
        <v>592</v>
      </c>
      <c r="K290" s="6">
        <f t="shared" si="443"/>
        <v>603</v>
      </c>
      <c r="L290" s="30">
        <f t="shared" si="444"/>
        <v>3.0524904609673095E-2</v>
      </c>
      <c r="M290" s="31">
        <f t="shared" si="445"/>
        <v>-3.1092090337217698E-2</v>
      </c>
      <c r="N290" s="36"/>
      <c r="O290" s="28">
        <f t="shared" si="446"/>
        <v>184</v>
      </c>
      <c r="P290" s="6">
        <f t="shared" si="447"/>
        <v>78</v>
      </c>
      <c r="Q290" s="6">
        <f t="shared" si="448"/>
        <v>106</v>
      </c>
      <c r="R290" s="30">
        <f t="shared" si="449"/>
        <v>2.1143941447546759E-2</v>
      </c>
      <c r="S290" s="31">
        <f t="shared" si="450"/>
        <v>-2.8734074274871239E-2</v>
      </c>
      <c r="T290" s="30"/>
      <c r="U290" s="28">
        <f t="shared" si="451"/>
        <v>68</v>
      </c>
      <c r="V290" s="28">
        <f t="shared" si="437"/>
        <v>34</v>
      </c>
      <c r="W290" s="28">
        <f t="shared" si="438"/>
        <v>34</v>
      </c>
      <c r="X290" s="30">
        <f t="shared" si="452"/>
        <v>2.9209621993127148E-2</v>
      </c>
      <c r="Y290" s="31">
        <f t="shared" si="453"/>
        <v>-2.9209621993127148E-2</v>
      </c>
      <c r="Z290" s="30"/>
      <c r="AA290" s="6">
        <f t="shared" si="454"/>
        <v>46</v>
      </c>
      <c r="AB290" s="6">
        <v>21</v>
      </c>
      <c r="AC290" s="6">
        <v>25</v>
      </c>
      <c r="AD290" s="12"/>
      <c r="AE290" s="44">
        <f t="shared" si="455"/>
        <v>24</v>
      </c>
      <c r="AF290" s="10">
        <v>16</v>
      </c>
      <c r="AG290" s="10">
        <v>8</v>
      </c>
      <c r="AH290" s="12"/>
      <c r="AI290" s="6">
        <f t="shared" si="456"/>
        <v>19</v>
      </c>
      <c r="AJ290" s="10">
        <v>9</v>
      </c>
      <c r="AK290" s="10">
        <v>10</v>
      </c>
      <c r="AM290" s="6">
        <f t="shared" si="457"/>
        <v>633</v>
      </c>
      <c r="AN290" s="6">
        <v>314</v>
      </c>
      <c r="AO290" s="6">
        <v>319</v>
      </c>
      <c r="AQ290" s="6">
        <f t="shared" si="458"/>
        <v>473</v>
      </c>
      <c r="AR290" s="6">
        <v>232</v>
      </c>
      <c r="AS290" s="6">
        <v>241</v>
      </c>
      <c r="AT290" s="6"/>
      <c r="AU290" s="6">
        <f t="shared" si="459"/>
        <v>157</v>
      </c>
      <c r="AV290" s="10">
        <v>71</v>
      </c>
      <c r="AW290" s="10">
        <v>86</v>
      </c>
      <c r="AY290" s="6">
        <f t="shared" si="460"/>
        <v>16</v>
      </c>
      <c r="AZ290" s="6">
        <v>7</v>
      </c>
      <c r="BA290" s="6">
        <v>9</v>
      </c>
      <c r="BC290" s="6">
        <f t="shared" si="461"/>
        <v>1</v>
      </c>
      <c r="BD290" s="10">
        <v>1</v>
      </c>
      <c r="BE290" s="10">
        <v>0</v>
      </c>
      <c r="BG290" s="6">
        <f t="shared" si="462"/>
        <v>32</v>
      </c>
      <c r="BH290" s="6">
        <v>11</v>
      </c>
      <c r="BI290" s="6">
        <v>21</v>
      </c>
      <c r="BK290" s="6">
        <f t="shared" si="463"/>
        <v>3</v>
      </c>
      <c r="BL290" s="10">
        <v>0</v>
      </c>
      <c r="BM290" s="10">
        <v>3</v>
      </c>
      <c r="BO290" s="6">
        <f t="shared" si="464"/>
        <v>11</v>
      </c>
      <c r="BP290" s="10">
        <v>8</v>
      </c>
      <c r="BQ290" s="10">
        <v>3</v>
      </c>
      <c r="BS290" s="6">
        <f t="shared" si="465"/>
        <v>8</v>
      </c>
      <c r="BT290" s="10">
        <v>4</v>
      </c>
      <c r="BU290" s="10">
        <v>4</v>
      </c>
      <c r="BW290" s="6">
        <f t="shared" si="466"/>
        <v>0</v>
      </c>
      <c r="BX290" s="6">
        <v>0</v>
      </c>
      <c r="BY290" s="6">
        <v>0</v>
      </c>
      <c r="CA290" s="6">
        <f t="shared" si="467"/>
        <v>7</v>
      </c>
      <c r="CB290" s="10">
        <v>4</v>
      </c>
      <c r="CC290" s="10">
        <v>3</v>
      </c>
      <c r="CE290" s="6">
        <f t="shared" si="468"/>
        <v>39</v>
      </c>
      <c r="CF290" s="10">
        <v>18</v>
      </c>
      <c r="CG290" s="10">
        <v>21</v>
      </c>
    </row>
    <row r="291" spans="2:85" ht="14.45">
      <c r="B291" s="16" t="s">
        <v>28</v>
      </c>
      <c r="C291" s="21">
        <f t="shared" si="435"/>
        <v>21788</v>
      </c>
      <c r="D291" s="6">
        <v>11098</v>
      </c>
      <c r="E291" s="6">
        <v>10690</v>
      </c>
      <c r="F291" s="47">
        <f t="shared" si="439"/>
        <v>3.4727372291324415E-2</v>
      </c>
      <c r="G291" s="25">
        <f t="shared" si="440"/>
        <v>-3.3450676679965582E-2</v>
      </c>
      <c r="H291" s="36"/>
      <c r="I291" s="28">
        <f t="shared" si="441"/>
        <v>1267</v>
      </c>
      <c r="J291" s="6">
        <f t="shared" si="442"/>
        <v>615</v>
      </c>
      <c r="K291" s="6">
        <f t="shared" si="443"/>
        <v>652</v>
      </c>
      <c r="L291" s="30">
        <f t="shared" si="444"/>
        <v>3.1710838403629989E-2</v>
      </c>
      <c r="M291" s="31">
        <f t="shared" si="445"/>
        <v>-3.3618644941734555E-2</v>
      </c>
      <c r="N291" s="36"/>
      <c r="O291" s="28">
        <f t="shared" si="446"/>
        <v>202</v>
      </c>
      <c r="P291" s="6">
        <f t="shared" si="447"/>
        <v>98</v>
      </c>
      <c r="Q291" s="6">
        <f t="shared" si="448"/>
        <v>104</v>
      </c>
      <c r="R291" s="30">
        <f t="shared" si="449"/>
        <v>2.6565464895635674E-2</v>
      </c>
      <c r="S291" s="31">
        <f t="shared" si="450"/>
        <v>-2.8191921930062348E-2</v>
      </c>
      <c r="T291" s="30"/>
      <c r="U291" s="28">
        <f t="shared" si="451"/>
        <v>59</v>
      </c>
      <c r="V291" s="28">
        <f t="shared" si="437"/>
        <v>38</v>
      </c>
      <c r="W291" s="28">
        <f t="shared" si="438"/>
        <v>21</v>
      </c>
      <c r="X291" s="30">
        <f t="shared" si="452"/>
        <v>3.2646048109965638E-2</v>
      </c>
      <c r="Y291" s="31">
        <f t="shared" si="453"/>
        <v>-1.804123711340206E-2</v>
      </c>
      <c r="Z291" s="30"/>
      <c r="AA291" s="6">
        <f t="shared" si="454"/>
        <v>72</v>
      </c>
      <c r="AB291" s="6">
        <v>31</v>
      </c>
      <c r="AC291" s="6">
        <v>41</v>
      </c>
      <c r="AD291" s="12"/>
      <c r="AE291" s="44">
        <f t="shared" si="455"/>
        <v>20</v>
      </c>
      <c r="AF291" s="10">
        <v>8</v>
      </c>
      <c r="AG291" s="10">
        <v>12</v>
      </c>
      <c r="AH291" s="12"/>
      <c r="AI291" s="6">
        <f t="shared" si="456"/>
        <v>24</v>
      </c>
      <c r="AJ291" s="10">
        <v>11</v>
      </c>
      <c r="AK291" s="10">
        <v>13</v>
      </c>
      <c r="AM291" s="6">
        <f t="shared" si="457"/>
        <v>655</v>
      </c>
      <c r="AN291" s="6">
        <v>325</v>
      </c>
      <c r="AO291" s="6">
        <v>330</v>
      </c>
      <c r="AQ291" s="6">
        <f t="shared" si="458"/>
        <v>496</v>
      </c>
      <c r="AR291" s="6">
        <v>240</v>
      </c>
      <c r="AS291" s="6">
        <v>256</v>
      </c>
      <c r="AT291" s="6"/>
      <c r="AU291" s="6">
        <f t="shared" si="459"/>
        <v>165</v>
      </c>
      <c r="AV291" s="10">
        <v>75</v>
      </c>
      <c r="AW291" s="10">
        <v>90</v>
      </c>
      <c r="AY291" s="6">
        <f t="shared" si="460"/>
        <v>16</v>
      </c>
      <c r="AZ291" s="6">
        <v>8</v>
      </c>
      <c r="BA291" s="6">
        <v>8</v>
      </c>
      <c r="BC291" s="6">
        <f t="shared" si="461"/>
        <v>2</v>
      </c>
      <c r="BD291" s="10">
        <v>2</v>
      </c>
      <c r="BE291" s="10">
        <v>0</v>
      </c>
      <c r="BG291" s="6">
        <f t="shared" si="462"/>
        <v>42</v>
      </c>
      <c r="BH291" s="6">
        <v>27</v>
      </c>
      <c r="BI291" s="6">
        <v>15</v>
      </c>
      <c r="BK291" s="6">
        <f t="shared" si="463"/>
        <v>11</v>
      </c>
      <c r="BL291" s="10">
        <v>7</v>
      </c>
      <c r="BM291" s="10">
        <v>4</v>
      </c>
      <c r="BO291" s="6">
        <f t="shared" si="464"/>
        <v>5</v>
      </c>
      <c r="BP291" s="10">
        <v>2</v>
      </c>
      <c r="BQ291" s="10">
        <v>3</v>
      </c>
      <c r="BS291" s="6">
        <f t="shared" si="465"/>
        <v>7</v>
      </c>
      <c r="BT291" s="10">
        <v>5</v>
      </c>
      <c r="BU291" s="10">
        <v>2</v>
      </c>
      <c r="BW291" s="6">
        <f t="shared" si="466"/>
        <v>0</v>
      </c>
      <c r="BX291" s="6">
        <v>0</v>
      </c>
      <c r="BY291" s="6">
        <v>0</v>
      </c>
      <c r="CA291" s="6">
        <f t="shared" si="467"/>
        <v>5</v>
      </c>
      <c r="CB291" s="10">
        <v>3</v>
      </c>
      <c r="CC291" s="10">
        <v>2</v>
      </c>
      <c r="CE291" s="6">
        <f t="shared" si="468"/>
        <v>31</v>
      </c>
      <c r="CF291" s="10">
        <v>21</v>
      </c>
      <c r="CG291" s="10">
        <v>10</v>
      </c>
    </row>
    <row r="292" spans="2:85" ht="14.45">
      <c r="B292" s="16" t="s">
        <v>29</v>
      </c>
      <c r="C292" s="21">
        <f t="shared" si="435"/>
        <v>20206</v>
      </c>
      <c r="D292" s="6">
        <v>10167</v>
      </c>
      <c r="E292" s="6">
        <v>10039</v>
      </c>
      <c r="F292" s="47">
        <f t="shared" si="439"/>
        <v>3.1814128138934521E-2</v>
      </c>
      <c r="G292" s="25">
        <f t="shared" si="440"/>
        <v>-3.1413596182429789E-2</v>
      </c>
      <c r="H292" s="36"/>
      <c r="I292" s="28">
        <f t="shared" si="441"/>
        <v>1262</v>
      </c>
      <c r="J292" s="6">
        <f t="shared" si="442"/>
        <v>592</v>
      </c>
      <c r="K292" s="6">
        <f t="shared" si="443"/>
        <v>670</v>
      </c>
      <c r="L292" s="30">
        <f t="shared" si="444"/>
        <v>3.0524904609673095E-2</v>
      </c>
      <c r="M292" s="31">
        <f t="shared" si="445"/>
        <v>-3.4546767041352996E-2</v>
      </c>
      <c r="N292" s="36"/>
      <c r="O292" s="28">
        <f t="shared" si="446"/>
        <v>240</v>
      </c>
      <c r="P292" s="6">
        <f t="shared" si="447"/>
        <v>129</v>
      </c>
      <c r="Q292" s="6">
        <f t="shared" si="448"/>
        <v>111</v>
      </c>
      <c r="R292" s="30">
        <f t="shared" si="449"/>
        <v>3.4968826240173487E-2</v>
      </c>
      <c r="S292" s="31">
        <f t="shared" si="450"/>
        <v>-3.0089455136893466E-2</v>
      </c>
      <c r="T292" s="30"/>
      <c r="U292" s="28">
        <f t="shared" si="451"/>
        <v>72</v>
      </c>
      <c r="V292" s="28">
        <f t="shared" si="437"/>
        <v>40</v>
      </c>
      <c r="W292" s="28">
        <f t="shared" si="438"/>
        <v>32</v>
      </c>
      <c r="X292" s="30">
        <f t="shared" si="452"/>
        <v>3.4364261168384883E-2</v>
      </c>
      <c r="Y292" s="31">
        <f t="shared" si="453"/>
        <v>-2.7491408934707903E-2</v>
      </c>
      <c r="Z292" s="30"/>
      <c r="AA292" s="6">
        <f t="shared" si="454"/>
        <v>78</v>
      </c>
      <c r="AB292" s="6">
        <v>33</v>
      </c>
      <c r="AC292" s="6">
        <v>45</v>
      </c>
      <c r="AD292" s="12"/>
      <c r="AE292" s="44">
        <f t="shared" si="455"/>
        <v>30</v>
      </c>
      <c r="AF292" s="10">
        <v>19</v>
      </c>
      <c r="AG292" s="10">
        <v>11</v>
      </c>
      <c r="AH292" s="12"/>
      <c r="AI292" s="6">
        <f t="shared" si="456"/>
        <v>29</v>
      </c>
      <c r="AJ292" s="10">
        <v>18</v>
      </c>
      <c r="AK292" s="10">
        <v>11</v>
      </c>
      <c r="AM292" s="6">
        <f t="shared" si="457"/>
        <v>654</v>
      </c>
      <c r="AN292" s="6">
        <v>312</v>
      </c>
      <c r="AO292" s="6">
        <v>342</v>
      </c>
      <c r="AQ292" s="6">
        <f t="shared" si="458"/>
        <v>471</v>
      </c>
      <c r="AR292" s="6">
        <v>210</v>
      </c>
      <c r="AS292" s="6">
        <v>261</v>
      </c>
      <c r="AT292" s="6"/>
      <c r="AU292" s="6">
        <f t="shared" si="459"/>
        <v>193</v>
      </c>
      <c r="AV292" s="10">
        <v>101</v>
      </c>
      <c r="AW292" s="10">
        <v>92</v>
      </c>
      <c r="AY292" s="6">
        <f t="shared" si="460"/>
        <v>27</v>
      </c>
      <c r="AZ292" s="6">
        <v>14</v>
      </c>
      <c r="BA292" s="6">
        <v>13</v>
      </c>
      <c r="BC292" s="6">
        <f t="shared" si="461"/>
        <v>2</v>
      </c>
      <c r="BD292" s="10">
        <v>1</v>
      </c>
      <c r="BE292" s="10">
        <v>1</v>
      </c>
      <c r="BG292" s="6">
        <f t="shared" si="462"/>
        <v>60</v>
      </c>
      <c r="BH292" s="6">
        <v>36</v>
      </c>
      <c r="BI292" s="6">
        <v>24</v>
      </c>
      <c r="BK292" s="6">
        <f t="shared" si="463"/>
        <v>4</v>
      </c>
      <c r="BL292" s="10">
        <v>2</v>
      </c>
      <c r="BM292" s="10">
        <v>2</v>
      </c>
      <c r="BO292" s="6">
        <f t="shared" si="464"/>
        <v>18</v>
      </c>
      <c r="BP292" s="10">
        <v>11</v>
      </c>
      <c r="BQ292" s="10">
        <v>7</v>
      </c>
      <c r="BS292" s="6">
        <f t="shared" si="465"/>
        <v>20</v>
      </c>
      <c r="BT292" s="10">
        <v>10</v>
      </c>
      <c r="BU292" s="10">
        <v>10</v>
      </c>
      <c r="BW292" s="6">
        <f t="shared" si="466"/>
        <v>0</v>
      </c>
      <c r="BX292" s="6">
        <v>0</v>
      </c>
      <c r="BY292" s="6">
        <v>0</v>
      </c>
      <c r="CA292" s="6">
        <f t="shared" si="467"/>
        <v>2</v>
      </c>
      <c r="CB292" s="10">
        <v>1</v>
      </c>
      <c r="CC292" s="10">
        <v>1</v>
      </c>
      <c r="CE292" s="6">
        <f t="shared" si="468"/>
        <v>28</v>
      </c>
      <c r="CF292" s="10">
        <v>16</v>
      </c>
      <c r="CG292" s="10">
        <v>12</v>
      </c>
    </row>
    <row r="293" spans="2:85" ht="14.45">
      <c r="B293" s="16" t="s">
        <v>30</v>
      </c>
      <c r="C293" s="21">
        <f t="shared" si="435"/>
        <v>22057</v>
      </c>
      <c r="D293" s="6">
        <v>10915</v>
      </c>
      <c r="E293" s="6">
        <v>11142</v>
      </c>
      <c r="F293" s="47">
        <f t="shared" si="439"/>
        <v>3.4154736759759052E-2</v>
      </c>
      <c r="G293" s="25">
        <f t="shared" si="440"/>
        <v>-3.486505515137292E-2</v>
      </c>
      <c r="H293" s="36"/>
      <c r="I293" s="28">
        <f t="shared" si="441"/>
        <v>1311</v>
      </c>
      <c r="J293" s="6">
        <f t="shared" si="442"/>
        <v>642</v>
      </c>
      <c r="K293" s="6">
        <f t="shared" si="443"/>
        <v>669</v>
      </c>
      <c r="L293" s="30">
        <f t="shared" si="444"/>
        <v>3.3103021553057645E-2</v>
      </c>
      <c r="M293" s="31">
        <f t="shared" si="445"/>
        <v>-3.4495204702485308E-2</v>
      </c>
      <c r="N293" s="36"/>
      <c r="O293" s="28">
        <f t="shared" si="446"/>
        <v>288</v>
      </c>
      <c r="P293" s="6">
        <f t="shared" si="447"/>
        <v>150</v>
      </c>
      <c r="Q293" s="6">
        <f t="shared" si="448"/>
        <v>138</v>
      </c>
      <c r="R293" s="30">
        <f t="shared" si="449"/>
        <v>4.0661425860666844E-2</v>
      </c>
      <c r="S293" s="31">
        <f t="shared" si="450"/>
        <v>-3.7408511791813502E-2</v>
      </c>
      <c r="T293" s="30"/>
      <c r="U293" s="28">
        <f t="shared" si="451"/>
        <v>88</v>
      </c>
      <c r="V293" s="28">
        <f t="shared" si="437"/>
        <v>46</v>
      </c>
      <c r="W293" s="28">
        <f t="shared" si="438"/>
        <v>42</v>
      </c>
      <c r="X293" s="30">
        <f t="shared" si="452"/>
        <v>3.951890034364261E-2</v>
      </c>
      <c r="Y293" s="31">
        <f t="shared" si="453"/>
        <v>-3.608247422680412E-2</v>
      </c>
      <c r="Z293" s="30"/>
      <c r="AA293" s="6">
        <f t="shared" si="454"/>
        <v>71</v>
      </c>
      <c r="AB293" s="6">
        <v>38</v>
      </c>
      <c r="AC293" s="6">
        <v>33</v>
      </c>
      <c r="AD293" s="12"/>
      <c r="AE293" s="44">
        <f t="shared" si="455"/>
        <v>29</v>
      </c>
      <c r="AF293" s="10">
        <v>13</v>
      </c>
      <c r="AG293" s="10">
        <v>16</v>
      </c>
      <c r="AH293" s="12"/>
      <c r="AI293" s="6">
        <f t="shared" si="456"/>
        <v>13</v>
      </c>
      <c r="AJ293" s="10">
        <v>7</v>
      </c>
      <c r="AK293" s="10">
        <v>6</v>
      </c>
      <c r="AM293" s="6">
        <f t="shared" si="457"/>
        <v>691</v>
      </c>
      <c r="AN293" s="6">
        <v>331</v>
      </c>
      <c r="AO293" s="6">
        <v>360</v>
      </c>
      <c r="AQ293" s="6">
        <f t="shared" si="458"/>
        <v>507</v>
      </c>
      <c r="AR293" s="6">
        <v>253</v>
      </c>
      <c r="AS293" s="6">
        <v>254</v>
      </c>
      <c r="AT293" s="6"/>
      <c r="AU293" s="6">
        <f t="shared" si="459"/>
        <v>222</v>
      </c>
      <c r="AV293" s="10">
        <v>115</v>
      </c>
      <c r="AW293" s="10">
        <v>107</v>
      </c>
      <c r="AY293" s="6">
        <f t="shared" si="460"/>
        <v>32</v>
      </c>
      <c r="AZ293" s="6">
        <v>16</v>
      </c>
      <c r="BA293" s="6">
        <v>16</v>
      </c>
      <c r="BC293" s="6">
        <f t="shared" si="461"/>
        <v>5</v>
      </c>
      <c r="BD293" s="10">
        <v>3</v>
      </c>
      <c r="BE293" s="10">
        <v>2</v>
      </c>
      <c r="BG293" s="6">
        <f t="shared" si="462"/>
        <v>70</v>
      </c>
      <c r="BH293" s="6">
        <v>38</v>
      </c>
      <c r="BI293" s="6">
        <v>32</v>
      </c>
      <c r="BK293" s="6">
        <f t="shared" si="463"/>
        <v>13</v>
      </c>
      <c r="BL293" s="10">
        <v>6</v>
      </c>
      <c r="BM293" s="10">
        <v>7</v>
      </c>
      <c r="BO293" s="6">
        <f t="shared" si="464"/>
        <v>14</v>
      </c>
      <c r="BP293" s="10">
        <v>7</v>
      </c>
      <c r="BQ293" s="10">
        <v>7</v>
      </c>
      <c r="BS293" s="6">
        <f t="shared" si="465"/>
        <v>14</v>
      </c>
      <c r="BT293" s="10">
        <v>9</v>
      </c>
      <c r="BU293" s="10">
        <v>5</v>
      </c>
      <c r="BW293" s="6">
        <f t="shared" si="466"/>
        <v>0</v>
      </c>
      <c r="BX293" s="6">
        <v>0</v>
      </c>
      <c r="BY293" s="6">
        <v>0</v>
      </c>
      <c r="CA293" s="6">
        <f t="shared" si="467"/>
        <v>11</v>
      </c>
      <c r="CB293" s="10">
        <v>4</v>
      </c>
      <c r="CC293" s="10">
        <v>7</v>
      </c>
      <c r="CE293" s="6">
        <f t="shared" si="468"/>
        <v>36</v>
      </c>
      <c r="CF293" s="10">
        <v>20</v>
      </c>
      <c r="CG293" s="10">
        <v>16</v>
      </c>
    </row>
    <row r="294" spans="2:85" ht="14.45">
      <c r="B294" s="16" t="s">
        <v>31</v>
      </c>
      <c r="C294" s="21">
        <f t="shared" si="435"/>
        <v>21308</v>
      </c>
      <c r="D294" s="6">
        <v>10746</v>
      </c>
      <c r="E294" s="6">
        <v>10562</v>
      </c>
      <c r="F294" s="47">
        <f t="shared" si="439"/>
        <v>3.3625909410936398E-2</v>
      </c>
      <c r="G294" s="25">
        <f t="shared" si="440"/>
        <v>-3.3050144723460843E-2</v>
      </c>
      <c r="H294" s="36"/>
      <c r="I294" s="28">
        <f t="shared" si="441"/>
        <v>1237</v>
      </c>
      <c r="J294" s="6">
        <f t="shared" si="442"/>
        <v>610</v>
      </c>
      <c r="K294" s="6">
        <f t="shared" si="443"/>
        <v>627</v>
      </c>
      <c r="L294" s="30">
        <f t="shared" si="444"/>
        <v>3.145302670929153E-2</v>
      </c>
      <c r="M294" s="31">
        <f t="shared" si="445"/>
        <v>-3.2329586470042283E-2</v>
      </c>
      <c r="N294" s="36"/>
      <c r="O294" s="28">
        <f t="shared" si="446"/>
        <v>278</v>
      </c>
      <c r="P294" s="6">
        <f t="shared" si="447"/>
        <v>146</v>
      </c>
      <c r="Q294" s="6">
        <f t="shared" si="448"/>
        <v>132</v>
      </c>
      <c r="R294" s="30">
        <f t="shared" si="449"/>
        <v>3.9577121171049064E-2</v>
      </c>
      <c r="S294" s="31">
        <f t="shared" si="450"/>
        <v>-3.5782054757386828E-2</v>
      </c>
      <c r="T294" s="30"/>
      <c r="U294" s="28">
        <f t="shared" si="451"/>
        <v>84</v>
      </c>
      <c r="V294" s="28">
        <f t="shared" si="437"/>
        <v>45</v>
      </c>
      <c r="W294" s="28">
        <f t="shared" si="438"/>
        <v>39</v>
      </c>
      <c r="X294" s="30">
        <f t="shared" si="452"/>
        <v>3.8659793814432991E-2</v>
      </c>
      <c r="Y294" s="31">
        <f t="shared" si="453"/>
        <v>-3.3505154639175257E-2</v>
      </c>
      <c r="Z294" s="30"/>
      <c r="AA294" s="6">
        <f t="shared" si="454"/>
        <v>67</v>
      </c>
      <c r="AB294" s="6">
        <v>38</v>
      </c>
      <c r="AC294" s="6">
        <v>29</v>
      </c>
      <c r="AD294" s="12"/>
      <c r="AE294" s="44">
        <f t="shared" si="455"/>
        <v>33</v>
      </c>
      <c r="AF294" s="10">
        <v>18</v>
      </c>
      <c r="AG294" s="10">
        <v>15</v>
      </c>
      <c r="AH294" s="12"/>
      <c r="AI294" s="6">
        <f t="shared" si="456"/>
        <v>20</v>
      </c>
      <c r="AJ294" s="10">
        <v>9</v>
      </c>
      <c r="AK294" s="10">
        <v>11</v>
      </c>
      <c r="AM294" s="6">
        <f t="shared" si="457"/>
        <v>647</v>
      </c>
      <c r="AN294" s="6">
        <v>322</v>
      </c>
      <c r="AO294" s="6">
        <v>325</v>
      </c>
      <c r="AQ294" s="6">
        <f t="shared" si="458"/>
        <v>470</v>
      </c>
      <c r="AR294" s="6">
        <v>223</v>
      </c>
      <c r="AS294" s="6">
        <v>247</v>
      </c>
      <c r="AT294" s="6"/>
      <c r="AU294" s="6">
        <f t="shared" si="459"/>
        <v>197</v>
      </c>
      <c r="AV294" s="10">
        <v>109</v>
      </c>
      <c r="AW294" s="10">
        <v>88</v>
      </c>
      <c r="AY294" s="6">
        <f t="shared" si="460"/>
        <v>41</v>
      </c>
      <c r="AZ294" s="6">
        <v>20</v>
      </c>
      <c r="BA294" s="6">
        <v>21</v>
      </c>
      <c r="BC294" s="6">
        <f t="shared" si="461"/>
        <v>2</v>
      </c>
      <c r="BD294" s="10">
        <v>1</v>
      </c>
      <c r="BE294" s="10">
        <v>1</v>
      </c>
      <c r="BG294" s="6">
        <f t="shared" si="462"/>
        <v>80</v>
      </c>
      <c r="BH294" s="6">
        <v>38</v>
      </c>
      <c r="BI294" s="6">
        <v>42</v>
      </c>
      <c r="BK294" s="6">
        <f t="shared" si="463"/>
        <v>5</v>
      </c>
      <c r="BL294" s="10">
        <v>4</v>
      </c>
      <c r="BM294" s="10">
        <v>1</v>
      </c>
      <c r="BO294" s="6">
        <f t="shared" si="464"/>
        <v>28</v>
      </c>
      <c r="BP294" s="10">
        <v>14</v>
      </c>
      <c r="BQ294" s="10">
        <v>14</v>
      </c>
      <c r="BS294" s="6">
        <f t="shared" si="465"/>
        <v>9</v>
      </c>
      <c r="BT294" s="10">
        <v>4</v>
      </c>
      <c r="BU294" s="10">
        <v>5</v>
      </c>
      <c r="BW294" s="6">
        <f t="shared" si="466"/>
        <v>0</v>
      </c>
      <c r="BX294" s="6">
        <v>0</v>
      </c>
      <c r="BY294" s="6">
        <v>0</v>
      </c>
      <c r="CA294" s="6">
        <f t="shared" si="467"/>
        <v>6</v>
      </c>
      <c r="CB294" s="10">
        <v>4</v>
      </c>
      <c r="CC294" s="10">
        <v>2</v>
      </c>
      <c r="CE294" s="6">
        <f t="shared" si="468"/>
        <v>36</v>
      </c>
      <c r="CF294" s="10">
        <v>19</v>
      </c>
      <c r="CG294" s="10">
        <v>17</v>
      </c>
    </row>
    <row r="295" spans="2:85" ht="14.45">
      <c r="B295" s="16" t="s">
        <v>32</v>
      </c>
      <c r="C295" s="21">
        <f t="shared" si="435"/>
        <v>19116</v>
      </c>
      <c r="D295" s="6">
        <v>9661</v>
      </c>
      <c r="E295" s="6">
        <v>9455</v>
      </c>
      <c r="F295" s="47">
        <f t="shared" si="439"/>
        <v>3.0230775248376751E-2</v>
      </c>
      <c r="G295" s="25">
        <f t="shared" si="440"/>
        <v>-2.9586169130876947E-2</v>
      </c>
      <c r="H295" s="36"/>
      <c r="I295" s="28">
        <f t="shared" si="441"/>
        <v>1148</v>
      </c>
      <c r="J295" s="6">
        <f t="shared" si="442"/>
        <v>596</v>
      </c>
      <c r="K295" s="6">
        <f t="shared" si="443"/>
        <v>552</v>
      </c>
      <c r="L295" s="30">
        <f t="shared" si="444"/>
        <v>3.0731153965143858E-2</v>
      </c>
      <c r="M295" s="31">
        <f t="shared" si="445"/>
        <v>-2.8462411054965452E-2</v>
      </c>
      <c r="N295" s="36"/>
      <c r="O295" s="28">
        <f t="shared" si="446"/>
        <v>246</v>
      </c>
      <c r="P295" s="6">
        <f t="shared" si="447"/>
        <v>131</v>
      </c>
      <c r="Q295" s="6">
        <f t="shared" si="448"/>
        <v>115</v>
      </c>
      <c r="R295" s="30">
        <f t="shared" si="449"/>
        <v>3.5510978584982381E-2</v>
      </c>
      <c r="S295" s="31">
        <f t="shared" si="450"/>
        <v>-3.1173759826511251E-2</v>
      </c>
      <c r="T295" s="30"/>
      <c r="U295" s="28">
        <f t="shared" si="451"/>
        <v>75</v>
      </c>
      <c r="V295" s="28">
        <f t="shared" si="437"/>
        <v>47</v>
      </c>
      <c r="W295" s="28">
        <f t="shared" si="438"/>
        <v>28</v>
      </c>
      <c r="X295" s="30">
        <f t="shared" si="452"/>
        <v>4.0378006872852236E-2</v>
      </c>
      <c r="Y295" s="31">
        <f t="shared" si="453"/>
        <v>-2.4054982817869417E-2</v>
      </c>
      <c r="Z295" s="30"/>
      <c r="AA295" s="6">
        <f t="shared" si="454"/>
        <v>63</v>
      </c>
      <c r="AB295" s="6">
        <v>35</v>
      </c>
      <c r="AC295" s="6">
        <v>28</v>
      </c>
      <c r="AD295" s="12"/>
      <c r="AE295" s="44">
        <f t="shared" si="455"/>
        <v>19</v>
      </c>
      <c r="AF295" s="10">
        <v>10</v>
      </c>
      <c r="AG295" s="10">
        <v>9</v>
      </c>
      <c r="AH295" s="12"/>
      <c r="AI295" s="6">
        <f t="shared" si="456"/>
        <v>20</v>
      </c>
      <c r="AJ295" s="10">
        <v>13</v>
      </c>
      <c r="AK295" s="10">
        <v>7</v>
      </c>
      <c r="AM295" s="6">
        <f t="shared" si="457"/>
        <v>588</v>
      </c>
      <c r="AN295" s="6">
        <v>303</v>
      </c>
      <c r="AO295" s="6">
        <v>285</v>
      </c>
      <c r="AQ295" s="6">
        <f t="shared" si="458"/>
        <v>458</v>
      </c>
      <c r="AR295" s="6">
        <v>235</v>
      </c>
      <c r="AS295" s="6">
        <v>223</v>
      </c>
      <c r="AT295" s="6"/>
      <c r="AU295" s="6">
        <f t="shared" si="459"/>
        <v>197</v>
      </c>
      <c r="AV295" s="10">
        <v>108</v>
      </c>
      <c r="AW295" s="10">
        <v>89</v>
      </c>
      <c r="AY295" s="6">
        <f t="shared" si="460"/>
        <v>23</v>
      </c>
      <c r="AZ295" s="6">
        <v>14</v>
      </c>
      <c r="BA295" s="6">
        <v>9</v>
      </c>
      <c r="BC295" s="6">
        <f t="shared" si="461"/>
        <v>6</v>
      </c>
      <c r="BD295" s="10">
        <v>3</v>
      </c>
      <c r="BE295" s="10">
        <v>3</v>
      </c>
      <c r="BG295" s="6">
        <f t="shared" si="462"/>
        <v>59</v>
      </c>
      <c r="BH295" s="6">
        <v>33</v>
      </c>
      <c r="BI295" s="6">
        <v>26</v>
      </c>
      <c r="BK295" s="6">
        <f t="shared" si="463"/>
        <v>13</v>
      </c>
      <c r="BL295" s="10">
        <v>9</v>
      </c>
      <c r="BM295" s="10">
        <v>4</v>
      </c>
      <c r="BO295" s="6">
        <f t="shared" si="464"/>
        <v>18</v>
      </c>
      <c r="BP295" s="10">
        <v>14</v>
      </c>
      <c r="BQ295" s="10">
        <v>4</v>
      </c>
      <c r="BS295" s="6">
        <f t="shared" si="465"/>
        <v>8</v>
      </c>
      <c r="BT295" s="10">
        <v>4</v>
      </c>
      <c r="BU295" s="10">
        <v>4</v>
      </c>
      <c r="BW295" s="6">
        <f t="shared" si="466"/>
        <v>0</v>
      </c>
      <c r="BX295" s="6">
        <v>0</v>
      </c>
      <c r="BY295" s="6">
        <v>0</v>
      </c>
      <c r="CA295" s="6">
        <f t="shared" si="467"/>
        <v>12</v>
      </c>
      <c r="CB295" s="10">
        <v>7</v>
      </c>
      <c r="CC295" s="10">
        <v>5</v>
      </c>
      <c r="CE295" s="6">
        <f t="shared" si="468"/>
        <v>24</v>
      </c>
      <c r="CF295" s="10">
        <v>13</v>
      </c>
      <c r="CG295" s="10">
        <v>11</v>
      </c>
    </row>
    <row r="296" spans="2:85" ht="14.45">
      <c r="B296" s="16" t="s">
        <v>33</v>
      </c>
      <c r="C296" s="21">
        <f t="shared" si="435"/>
        <v>16240</v>
      </c>
      <c r="D296" s="6">
        <v>8225</v>
      </c>
      <c r="E296" s="6">
        <v>8015</v>
      </c>
      <c r="F296" s="47">
        <f t="shared" si="439"/>
        <v>2.5737307361339279E-2</v>
      </c>
      <c r="G296" s="25">
        <f t="shared" si="440"/>
        <v>-2.50801846201987E-2</v>
      </c>
      <c r="H296" s="36"/>
      <c r="I296" s="28">
        <f t="shared" si="441"/>
        <v>992</v>
      </c>
      <c r="J296" s="6">
        <f t="shared" si="442"/>
        <v>467</v>
      </c>
      <c r="K296" s="6">
        <f t="shared" si="443"/>
        <v>525</v>
      </c>
      <c r="L296" s="30">
        <f t="shared" si="444"/>
        <v>2.4079612251211715E-2</v>
      </c>
      <c r="M296" s="31">
        <f t="shared" si="445"/>
        <v>-2.7070227905537796E-2</v>
      </c>
      <c r="N296" s="36"/>
      <c r="O296" s="28">
        <f t="shared" si="446"/>
        <v>201</v>
      </c>
      <c r="P296" s="6">
        <f t="shared" si="447"/>
        <v>93</v>
      </c>
      <c r="Q296" s="6">
        <f t="shared" si="448"/>
        <v>108</v>
      </c>
      <c r="R296" s="30">
        <f t="shared" si="449"/>
        <v>2.5210084033613446E-2</v>
      </c>
      <c r="S296" s="31">
        <f t="shared" si="450"/>
        <v>-2.9276226619680129E-2</v>
      </c>
      <c r="T296" s="30"/>
      <c r="U296" s="28">
        <f t="shared" si="451"/>
        <v>56</v>
      </c>
      <c r="V296" s="28">
        <f t="shared" si="437"/>
        <v>29</v>
      </c>
      <c r="W296" s="28">
        <f t="shared" si="438"/>
        <v>27</v>
      </c>
      <c r="X296" s="30">
        <f t="shared" si="452"/>
        <v>2.4914089347079039E-2</v>
      </c>
      <c r="Y296" s="31">
        <f t="shared" si="453"/>
        <v>-2.3195876288659795E-2</v>
      </c>
      <c r="Z296" s="30"/>
      <c r="AA296" s="6">
        <f t="shared" si="454"/>
        <v>66</v>
      </c>
      <c r="AB296" s="6">
        <v>31</v>
      </c>
      <c r="AC296" s="6">
        <v>35</v>
      </c>
      <c r="AD296" s="12"/>
      <c r="AE296" s="44">
        <f t="shared" si="455"/>
        <v>19</v>
      </c>
      <c r="AF296" s="10">
        <v>10</v>
      </c>
      <c r="AG296" s="10">
        <v>9</v>
      </c>
      <c r="AH296" s="12"/>
      <c r="AI296" s="6">
        <f t="shared" si="456"/>
        <v>28</v>
      </c>
      <c r="AJ296" s="10">
        <v>10</v>
      </c>
      <c r="AK296" s="10">
        <v>18</v>
      </c>
      <c r="AM296" s="6">
        <f t="shared" si="457"/>
        <v>567</v>
      </c>
      <c r="AN296" s="6">
        <v>270</v>
      </c>
      <c r="AO296" s="6">
        <v>297</v>
      </c>
      <c r="AQ296" s="6">
        <f t="shared" si="458"/>
        <v>312</v>
      </c>
      <c r="AR296" s="6">
        <v>146</v>
      </c>
      <c r="AS296" s="6">
        <v>166</v>
      </c>
      <c r="AT296" s="6"/>
      <c r="AU296" s="6">
        <f t="shared" si="459"/>
        <v>154</v>
      </c>
      <c r="AV296" s="10">
        <v>71</v>
      </c>
      <c r="AW296" s="10">
        <v>83</v>
      </c>
      <c r="AY296" s="6">
        <f t="shared" si="460"/>
        <v>25</v>
      </c>
      <c r="AZ296" s="6">
        <v>10</v>
      </c>
      <c r="BA296" s="6">
        <v>15</v>
      </c>
      <c r="BC296" s="6">
        <f t="shared" si="461"/>
        <v>5</v>
      </c>
      <c r="BD296" s="10">
        <v>2</v>
      </c>
      <c r="BE296" s="10">
        <v>3</v>
      </c>
      <c r="BG296" s="6">
        <f t="shared" si="462"/>
        <v>49</v>
      </c>
      <c r="BH296" s="6">
        <v>26</v>
      </c>
      <c r="BI296" s="6">
        <v>23</v>
      </c>
      <c r="BK296" s="6">
        <f t="shared" si="463"/>
        <v>4</v>
      </c>
      <c r="BL296" s="10">
        <v>2</v>
      </c>
      <c r="BM296" s="10">
        <v>2</v>
      </c>
      <c r="BO296" s="6">
        <f t="shared" si="464"/>
        <v>9</v>
      </c>
      <c r="BP296" s="10">
        <v>5</v>
      </c>
      <c r="BQ296" s="10">
        <v>4</v>
      </c>
      <c r="BS296" s="6">
        <f t="shared" si="465"/>
        <v>19</v>
      </c>
      <c r="BT296" s="10">
        <v>9</v>
      </c>
      <c r="BU296" s="10">
        <v>10</v>
      </c>
      <c r="BW296" s="6">
        <f t="shared" si="466"/>
        <v>0</v>
      </c>
      <c r="BX296" s="6">
        <v>0</v>
      </c>
      <c r="BY296" s="6">
        <v>0</v>
      </c>
      <c r="CA296" s="6">
        <f t="shared" si="467"/>
        <v>3</v>
      </c>
      <c r="CB296" s="10">
        <v>1</v>
      </c>
      <c r="CC296" s="10">
        <v>2</v>
      </c>
      <c r="CE296" s="6">
        <f t="shared" si="468"/>
        <v>21</v>
      </c>
      <c r="CF296" s="10">
        <v>12</v>
      </c>
      <c r="CG296" s="10">
        <v>9</v>
      </c>
    </row>
    <row r="297" spans="2:85" ht="14.45">
      <c r="B297" s="16" t="s">
        <v>34</v>
      </c>
      <c r="C297" s="21">
        <f t="shared" si="435"/>
        <v>12620</v>
      </c>
      <c r="D297" s="6">
        <v>6327</v>
      </c>
      <c r="E297" s="6">
        <v>6293</v>
      </c>
      <c r="F297" s="47">
        <f t="shared" si="439"/>
        <v>1.9798169443792538E-2</v>
      </c>
      <c r="G297" s="25">
        <f t="shared" si="440"/>
        <v>-1.9691778142845968E-2</v>
      </c>
      <c r="H297" s="36"/>
      <c r="I297" s="28">
        <f t="shared" si="441"/>
        <v>774</v>
      </c>
      <c r="J297" s="6">
        <f t="shared" si="442"/>
        <v>402</v>
      </c>
      <c r="K297" s="6">
        <f t="shared" si="443"/>
        <v>372</v>
      </c>
      <c r="L297" s="30">
        <f t="shared" si="444"/>
        <v>2.0728060224811797E-2</v>
      </c>
      <c r="M297" s="31">
        <f t="shared" si="445"/>
        <v>-1.9181190058781068E-2</v>
      </c>
      <c r="N297" s="36"/>
      <c r="O297" s="28">
        <f t="shared" si="446"/>
        <v>163</v>
      </c>
      <c r="P297" s="6">
        <f t="shared" si="447"/>
        <v>84</v>
      </c>
      <c r="Q297" s="6">
        <f t="shared" si="448"/>
        <v>79</v>
      </c>
      <c r="R297" s="30">
        <f t="shared" si="449"/>
        <v>2.2770398481973434E-2</v>
      </c>
      <c r="S297" s="31">
        <f t="shared" si="450"/>
        <v>-2.1415017619951206E-2</v>
      </c>
      <c r="T297" s="30"/>
      <c r="U297" s="28">
        <f t="shared" si="451"/>
        <v>51</v>
      </c>
      <c r="V297" s="28">
        <f t="shared" si="437"/>
        <v>33</v>
      </c>
      <c r="W297" s="28">
        <f t="shared" si="438"/>
        <v>18</v>
      </c>
      <c r="X297" s="30">
        <f t="shared" si="452"/>
        <v>2.8350515463917526E-2</v>
      </c>
      <c r="Y297" s="31">
        <f t="shared" si="453"/>
        <v>-1.5463917525773196E-2</v>
      </c>
      <c r="Z297" s="30"/>
      <c r="AA297" s="6">
        <f t="shared" si="454"/>
        <v>36</v>
      </c>
      <c r="AB297" s="6">
        <v>23</v>
      </c>
      <c r="AC297" s="6">
        <v>13</v>
      </c>
      <c r="AD297" s="12"/>
      <c r="AE297" s="44">
        <f t="shared" si="455"/>
        <v>9</v>
      </c>
      <c r="AF297" s="10">
        <v>4</v>
      </c>
      <c r="AG297" s="10">
        <v>5</v>
      </c>
      <c r="AH297" s="12"/>
      <c r="AI297" s="6">
        <f t="shared" si="456"/>
        <v>16</v>
      </c>
      <c r="AJ297" s="10">
        <v>9</v>
      </c>
      <c r="AK297" s="10">
        <v>7</v>
      </c>
      <c r="AM297" s="6">
        <f t="shared" si="457"/>
        <v>489</v>
      </c>
      <c r="AN297" s="6">
        <v>246</v>
      </c>
      <c r="AO297" s="6">
        <v>243</v>
      </c>
      <c r="AQ297" s="6">
        <f t="shared" si="458"/>
        <v>224</v>
      </c>
      <c r="AR297" s="6">
        <v>120</v>
      </c>
      <c r="AS297" s="6">
        <v>104</v>
      </c>
      <c r="AT297" s="6"/>
      <c r="AU297" s="6">
        <f t="shared" si="459"/>
        <v>131</v>
      </c>
      <c r="AV297" s="10">
        <v>68</v>
      </c>
      <c r="AW297" s="10">
        <v>63</v>
      </c>
      <c r="AY297" s="6">
        <f t="shared" si="460"/>
        <v>9</v>
      </c>
      <c r="AZ297" s="6">
        <v>6</v>
      </c>
      <c r="BA297" s="6">
        <v>3</v>
      </c>
      <c r="BC297" s="6">
        <f t="shared" si="461"/>
        <v>8</v>
      </c>
      <c r="BD297" s="10">
        <v>4</v>
      </c>
      <c r="BE297" s="10">
        <v>4</v>
      </c>
      <c r="BG297" s="6">
        <f t="shared" si="462"/>
        <v>44</v>
      </c>
      <c r="BH297" s="6">
        <v>24</v>
      </c>
      <c r="BI297" s="6">
        <v>20</v>
      </c>
      <c r="BK297" s="6">
        <f t="shared" si="463"/>
        <v>4</v>
      </c>
      <c r="BL297" s="10">
        <v>2</v>
      </c>
      <c r="BM297" s="10">
        <v>2</v>
      </c>
      <c r="BO297" s="6">
        <f t="shared" si="464"/>
        <v>6</v>
      </c>
      <c r="BP297" s="10">
        <v>2</v>
      </c>
      <c r="BQ297" s="10">
        <v>4</v>
      </c>
      <c r="BS297" s="6">
        <f t="shared" si="465"/>
        <v>19</v>
      </c>
      <c r="BT297" s="10">
        <v>14</v>
      </c>
      <c r="BU297" s="10">
        <v>5</v>
      </c>
      <c r="BW297" s="6">
        <f t="shared" si="466"/>
        <v>0</v>
      </c>
      <c r="BX297" s="6">
        <v>0</v>
      </c>
      <c r="BY297" s="6">
        <v>0</v>
      </c>
      <c r="CA297" s="6">
        <f t="shared" si="467"/>
        <v>6</v>
      </c>
      <c r="CB297" s="10">
        <v>5</v>
      </c>
      <c r="CC297" s="10">
        <v>1</v>
      </c>
      <c r="CE297" s="6">
        <f t="shared" si="468"/>
        <v>16</v>
      </c>
      <c r="CF297" s="10">
        <v>10</v>
      </c>
      <c r="CG297" s="10">
        <v>6</v>
      </c>
    </row>
    <row r="298" spans="2:85" ht="14.45">
      <c r="B298" s="16" t="s">
        <v>35</v>
      </c>
      <c r="C298" s="21">
        <f t="shared" si="435"/>
        <v>8768</v>
      </c>
      <c r="D298" s="6">
        <v>4237</v>
      </c>
      <c r="E298" s="6">
        <v>4531</v>
      </c>
      <c r="F298" s="47">
        <f t="shared" si="439"/>
        <v>1.3258233591488696E-2</v>
      </c>
      <c r="G298" s="25">
        <f t="shared" si="440"/>
        <v>-1.4178205429085504E-2</v>
      </c>
      <c r="H298" s="36"/>
      <c r="I298" s="28">
        <f t="shared" si="441"/>
        <v>520</v>
      </c>
      <c r="J298" s="6">
        <f t="shared" si="442"/>
        <v>240</v>
      </c>
      <c r="K298" s="6">
        <f t="shared" si="443"/>
        <v>280</v>
      </c>
      <c r="L298" s="30">
        <f t="shared" si="444"/>
        <v>1.2374961328245849E-2</v>
      </c>
      <c r="M298" s="31">
        <f t="shared" si="445"/>
        <v>-1.443745488295349E-2</v>
      </c>
      <c r="N298" s="36"/>
      <c r="O298" s="28">
        <f t="shared" si="446"/>
        <v>140</v>
      </c>
      <c r="P298" s="6">
        <f t="shared" si="447"/>
        <v>76</v>
      </c>
      <c r="Q298" s="6">
        <f t="shared" si="448"/>
        <v>64</v>
      </c>
      <c r="R298" s="30">
        <f t="shared" si="449"/>
        <v>2.0601789102737869E-2</v>
      </c>
      <c r="S298" s="31">
        <f t="shared" si="450"/>
        <v>-1.734887503388452E-2</v>
      </c>
      <c r="T298" s="30"/>
      <c r="U298" s="28">
        <f t="shared" si="451"/>
        <v>47</v>
      </c>
      <c r="V298" s="28">
        <f t="shared" si="437"/>
        <v>25</v>
      </c>
      <c r="W298" s="28">
        <f t="shared" si="438"/>
        <v>22</v>
      </c>
      <c r="X298" s="30">
        <f t="shared" si="452"/>
        <v>2.147766323024055E-2</v>
      </c>
      <c r="Y298" s="31">
        <f t="shared" si="453"/>
        <v>-1.8900343642611683E-2</v>
      </c>
      <c r="Z298" s="30"/>
      <c r="AA298" s="6">
        <f t="shared" si="454"/>
        <v>21</v>
      </c>
      <c r="AB298" s="6">
        <v>9</v>
      </c>
      <c r="AC298" s="6">
        <v>12</v>
      </c>
      <c r="AD298" s="12"/>
      <c r="AE298" s="44">
        <f t="shared" si="455"/>
        <v>10</v>
      </c>
      <c r="AF298" s="10">
        <v>5</v>
      </c>
      <c r="AG298" s="10">
        <v>5</v>
      </c>
      <c r="AH298" s="12"/>
      <c r="AI298" s="6">
        <f t="shared" si="456"/>
        <v>12</v>
      </c>
      <c r="AJ298" s="10">
        <v>8</v>
      </c>
      <c r="AK298" s="10">
        <v>4</v>
      </c>
      <c r="AM298" s="6">
        <f t="shared" si="457"/>
        <v>319</v>
      </c>
      <c r="AN298" s="6">
        <v>152</v>
      </c>
      <c r="AO298" s="6">
        <v>167</v>
      </c>
      <c r="AQ298" s="6">
        <f t="shared" si="458"/>
        <v>158</v>
      </c>
      <c r="AR298" s="6">
        <v>66</v>
      </c>
      <c r="AS298" s="6">
        <v>92</v>
      </c>
      <c r="AT298" s="6"/>
      <c r="AU298" s="6">
        <f t="shared" si="459"/>
        <v>101</v>
      </c>
      <c r="AV298" s="10">
        <v>58</v>
      </c>
      <c r="AW298" s="10">
        <v>43</v>
      </c>
      <c r="AY298" s="6">
        <f t="shared" si="460"/>
        <v>13</v>
      </c>
      <c r="AZ298" s="6">
        <v>7</v>
      </c>
      <c r="BA298" s="6">
        <v>6</v>
      </c>
      <c r="BC298" s="6">
        <f t="shared" si="461"/>
        <v>2</v>
      </c>
      <c r="BD298" s="10">
        <v>0</v>
      </c>
      <c r="BE298" s="10">
        <v>2</v>
      </c>
      <c r="BG298" s="6">
        <f t="shared" si="462"/>
        <v>48</v>
      </c>
      <c r="BH298" s="6">
        <v>26</v>
      </c>
      <c r="BI298" s="6">
        <v>22</v>
      </c>
      <c r="BK298" s="6">
        <f t="shared" si="463"/>
        <v>2</v>
      </c>
      <c r="BL298" s="10">
        <v>1</v>
      </c>
      <c r="BM298" s="10">
        <v>1</v>
      </c>
      <c r="BO298" s="6">
        <f t="shared" si="464"/>
        <v>8</v>
      </c>
      <c r="BP298" s="10">
        <v>5</v>
      </c>
      <c r="BQ298" s="10">
        <v>3</v>
      </c>
      <c r="BS298" s="6">
        <f t="shared" si="465"/>
        <v>14</v>
      </c>
      <c r="BT298" s="10">
        <v>9</v>
      </c>
      <c r="BU298" s="10">
        <v>5</v>
      </c>
      <c r="BW298" s="6">
        <f t="shared" si="466"/>
        <v>0</v>
      </c>
      <c r="BX298" s="6">
        <v>0</v>
      </c>
      <c r="BY298" s="6">
        <v>0</v>
      </c>
      <c r="CA298" s="6">
        <f t="shared" si="467"/>
        <v>4</v>
      </c>
      <c r="CB298" s="10">
        <v>1</v>
      </c>
      <c r="CC298" s="10">
        <v>3</v>
      </c>
      <c r="CE298" s="6">
        <f t="shared" si="468"/>
        <v>19</v>
      </c>
      <c r="CF298" s="10">
        <v>9</v>
      </c>
      <c r="CG298" s="10">
        <v>10</v>
      </c>
    </row>
    <row r="299" spans="2:85" ht="14.45">
      <c r="B299" s="16" t="s">
        <v>36</v>
      </c>
      <c r="C299" s="21">
        <f t="shared" si="435"/>
        <v>7599</v>
      </c>
      <c r="D299" s="6">
        <v>3503</v>
      </c>
      <c r="E299" s="6">
        <v>4096</v>
      </c>
      <c r="F299" s="47">
        <f t="shared" si="439"/>
        <v>1.0961433153406868E-2</v>
      </c>
      <c r="G299" s="25">
        <f t="shared" si="440"/>
        <v>-1.2817022608151452E-2</v>
      </c>
      <c r="H299" s="36"/>
      <c r="I299" s="28">
        <f t="shared" si="441"/>
        <v>448</v>
      </c>
      <c r="J299" s="6">
        <f t="shared" si="442"/>
        <v>200</v>
      </c>
      <c r="K299" s="6">
        <f t="shared" si="443"/>
        <v>248</v>
      </c>
      <c r="L299" s="30">
        <f t="shared" si="444"/>
        <v>1.0312467773538208E-2</v>
      </c>
      <c r="M299" s="31">
        <f t="shared" si="445"/>
        <v>-1.2787460039187378E-2</v>
      </c>
      <c r="N299" s="36"/>
      <c r="O299" s="28">
        <f t="shared" si="446"/>
        <v>134</v>
      </c>
      <c r="P299" s="6">
        <f t="shared" si="447"/>
        <v>69</v>
      </c>
      <c r="Q299" s="6">
        <f t="shared" si="448"/>
        <v>65</v>
      </c>
      <c r="R299" s="30">
        <f t="shared" si="449"/>
        <v>1.8704255895906751E-2</v>
      </c>
      <c r="S299" s="31">
        <f t="shared" si="450"/>
        <v>-1.7619951206288967E-2</v>
      </c>
      <c r="T299" s="30"/>
      <c r="U299" s="28">
        <f t="shared" si="451"/>
        <v>36</v>
      </c>
      <c r="V299" s="28">
        <f t="shared" si="437"/>
        <v>20</v>
      </c>
      <c r="W299" s="28">
        <f t="shared" si="438"/>
        <v>16</v>
      </c>
      <c r="X299" s="30">
        <f t="shared" si="452"/>
        <v>1.7182130584192441E-2</v>
      </c>
      <c r="Y299" s="31">
        <f t="shared" si="453"/>
        <v>-1.3745704467353952E-2</v>
      </c>
      <c r="Z299" s="30"/>
      <c r="AA299" s="6">
        <f t="shared" si="454"/>
        <v>24</v>
      </c>
      <c r="AB299" s="6">
        <v>11</v>
      </c>
      <c r="AC299" s="6">
        <v>13</v>
      </c>
      <c r="AD299" s="12"/>
      <c r="AE299" s="44">
        <f t="shared" si="455"/>
        <v>9</v>
      </c>
      <c r="AF299" s="10">
        <v>5</v>
      </c>
      <c r="AG299" s="10">
        <v>4</v>
      </c>
      <c r="AH299" s="12"/>
      <c r="AI299" s="6">
        <f t="shared" si="456"/>
        <v>9</v>
      </c>
      <c r="AJ299" s="10">
        <v>5</v>
      </c>
      <c r="AK299" s="10">
        <v>4</v>
      </c>
      <c r="AM299" s="6">
        <f t="shared" si="457"/>
        <v>258</v>
      </c>
      <c r="AN299" s="6">
        <v>109</v>
      </c>
      <c r="AO299" s="6">
        <v>149</v>
      </c>
      <c r="AQ299" s="6">
        <f t="shared" si="458"/>
        <v>148</v>
      </c>
      <c r="AR299" s="6">
        <v>70</v>
      </c>
      <c r="AS299" s="6">
        <v>78</v>
      </c>
      <c r="AT299" s="6"/>
      <c r="AU299" s="6">
        <f t="shared" si="459"/>
        <v>100</v>
      </c>
      <c r="AV299" s="10">
        <v>49</v>
      </c>
      <c r="AW299" s="10">
        <v>51</v>
      </c>
      <c r="AY299" s="6">
        <f t="shared" si="460"/>
        <v>8</v>
      </c>
      <c r="AZ299" s="6">
        <v>3</v>
      </c>
      <c r="BA299" s="6">
        <v>5</v>
      </c>
      <c r="BC299" s="6">
        <f t="shared" si="461"/>
        <v>5</v>
      </c>
      <c r="BD299" s="10">
        <v>4</v>
      </c>
      <c r="BE299" s="10">
        <v>1</v>
      </c>
      <c r="BG299" s="6">
        <f t="shared" si="462"/>
        <v>42</v>
      </c>
      <c r="BH299" s="6">
        <v>25</v>
      </c>
      <c r="BI299" s="6">
        <v>17</v>
      </c>
      <c r="BK299" s="6">
        <f t="shared" si="463"/>
        <v>3</v>
      </c>
      <c r="BL299" s="10">
        <v>1</v>
      </c>
      <c r="BM299" s="10">
        <v>2</v>
      </c>
      <c r="BO299" s="6">
        <f t="shared" si="464"/>
        <v>8</v>
      </c>
      <c r="BP299" s="10">
        <v>6</v>
      </c>
      <c r="BQ299" s="10">
        <v>2</v>
      </c>
      <c r="BS299" s="6">
        <f t="shared" si="465"/>
        <v>10</v>
      </c>
      <c r="BT299" s="10">
        <v>5</v>
      </c>
      <c r="BU299" s="10">
        <v>5</v>
      </c>
      <c r="BW299" s="6">
        <f t="shared" si="466"/>
        <v>0</v>
      </c>
      <c r="BX299" s="6">
        <v>0</v>
      </c>
      <c r="BY299" s="6">
        <v>0</v>
      </c>
      <c r="CA299" s="6">
        <f t="shared" si="467"/>
        <v>1</v>
      </c>
      <c r="CB299" s="10">
        <v>0</v>
      </c>
      <c r="CC299" s="10">
        <v>1</v>
      </c>
      <c r="CE299" s="6">
        <f t="shared" si="468"/>
        <v>14</v>
      </c>
      <c r="CF299" s="10">
        <v>8</v>
      </c>
      <c r="CG299" s="10">
        <v>6</v>
      </c>
    </row>
    <row r="300" spans="2:85" ht="14.45">
      <c r="B300" s="16" t="s">
        <v>37</v>
      </c>
      <c r="C300" s="21">
        <f t="shared" si="435"/>
        <v>6191</v>
      </c>
      <c r="D300" s="6">
        <v>2716</v>
      </c>
      <c r="E300" s="6">
        <v>3475</v>
      </c>
      <c r="F300" s="47">
        <f t="shared" si="439"/>
        <v>8.4987874520848009E-3</v>
      </c>
      <c r="G300" s="25">
        <f t="shared" si="440"/>
        <v>-1.0873816787921459E-2</v>
      </c>
      <c r="H300" s="36"/>
      <c r="I300" s="28">
        <f t="shared" si="441"/>
        <v>412</v>
      </c>
      <c r="J300" s="6">
        <f t="shared" si="442"/>
        <v>171</v>
      </c>
      <c r="K300" s="6">
        <f t="shared" si="443"/>
        <v>241</v>
      </c>
      <c r="L300" s="30">
        <f t="shared" si="444"/>
        <v>8.8171599463751672E-3</v>
      </c>
      <c r="M300" s="31">
        <f t="shared" si="445"/>
        <v>-1.242652366711354E-2</v>
      </c>
      <c r="N300" s="36"/>
      <c r="O300" s="28">
        <f t="shared" si="446"/>
        <v>116</v>
      </c>
      <c r="P300" s="6">
        <f t="shared" si="447"/>
        <v>49</v>
      </c>
      <c r="Q300" s="6">
        <f t="shared" si="448"/>
        <v>67</v>
      </c>
      <c r="R300" s="30">
        <f t="shared" si="449"/>
        <v>1.3282732447817837E-2</v>
      </c>
      <c r="S300" s="31">
        <f t="shared" si="450"/>
        <v>-1.8162103551097857E-2</v>
      </c>
      <c r="T300" s="30"/>
      <c r="U300" s="28">
        <f t="shared" si="451"/>
        <v>36</v>
      </c>
      <c r="V300" s="28">
        <f t="shared" si="437"/>
        <v>15</v>
      </c>
      <c r="W300" s="28">
        <f t="shared" si="438"/>
        <v>21</v>
      </c>
      <c r="X300" s="30">
        <f t="shared" si="452"/>
        <v>1.2886597938144329E-2</v>
      </c>
      <c r="Y300" s="31">
        <f t="shared" si="453"/>
        <v>-1.804123711340206E-2</v>
      </c>
      <c r="Z300" s="30"/>
      <c r="AA300" s="6">
        <f t="shared" si="454"/>
        <v>20</v>
      </c>
      <c r="AB300" s="6">
        <v>10</v>
      </c>
      <c r="AC300" s="6">
        <v>10</v>
      </c>
      <c r="AD300" s="12"/>
      <c r="AE300" s="44">
        <f t="shared" si="455"/>
        <v>6</v>
      </c>
      <c r="AF300" s="10">
        <v>0</v>
      </c>
      <c r="AG300" s="10">
        <v>6</v>
      </c>
      <c r="AH300" s="12"/>
      <c r="AI300" s="6">
        <f t="shared" si="456"/>
        <v>6</v>
      </c>
      <c r="AJ300" s="10">
        <v>5</v>
      </c>
      <c r="AK300" s="10">
        <v>1</v>
      </c>
      <c r="AM300" s="6">
        <f t="shared" si="457"/>
        <v>280</v>
      </c>
      <c r="AN300" s="6">
        <v>114</v>
      </c>
      <c r="AO300" s="6">
        <v>166</v>
      </c>
      <c r="AQ300" s="6">
        <f t="shared" si="458"/>
        <v>100</v>
      </c>
      <c r="AR300" s="6">
        <v>42</v>
      </c>
      <c r="AS300" s="6">
        <v>58</v>
      </c>
      <c r="AT300" s="6"/>
      <c r="AU300" s="6">
        <f t="shared" si="459"/>
        <v>91</v>
      </c>
      <c r="AV300" s="10">
        <v>38</v>
      </c>
      <c r="AW300" s="10">
        <v>53</v>
      </c>
      <c r="AY300" s="6">
        <f t="shared" si="460"/>
        <v>13</v>
      </c>
      <c r="AZ300" s="6">
        <v>5</v>
      </c>
      <c r="BA300" s="6">
        <v>8</v>
      </c>
      <c r="BC300" s="6">
        <f t="shared" si="461"/>
        <v>2</v>
      </c>
      <c r="BD300" s="10">
        <v>1</v>
      </c>
      <c r="BE300" s="10">
        <v>1</v>
      </c>
      <c r="BG300" s="6">
        <f t="shared" si="462"/>
        <v>33</v>
      </c>
      <c r="BH300" s="6">
        <v>13</v>
      </c>
      <c r="BI300" s="6">
        <v>20</v>
      </c>
      <c r="BK300" s="6">
        <f t="shared" si="463"/>
        <v>4</v>
      </c>
      <c r="BL300" s="10">
        <v>1</v>
      </c>
      <c r="BM300" s="10">
        <v>3</v>
      </c>
      <c r="BO300" s="6">
        <f t="shared" si="464"/>
        <v>13</v>
      </c>
      <c r="BP300" s="10">
        <v>4</v>
      </c>
      <c r="BQ300" s="10">
        <v>9</v>
      </c>
      <c r="BS300" s="6">
        <f t="shared" si="465"/>
        <v>6</v>
      </c>
      <c r="BT300" s="10">
        <v>3</v>
      </c>
      <c r="BU300" s="10">
        <v>3</v>
      </c>
      <c r="BW300" s="6">
        <f t="shared" si="466"/>
        <v>0</v>
      </c>
      <c r="BX300" s="6">
        <v>0</v>
      </c>
      <c r="BY300" s="6">
        <v>0</v>
      </c>
      <c r="CA300" s="6">
        <f t="shared" si="467"/>
        <v>2</v>
      </c>
      <c r="CB300" s="10">
        <v>2</v>
      </c>
      <c r="CC300" s="10">
        <v>0</v>
      </c>
      <c r="CE300" s="6">
        <f t="shared" si="468"/>
        <v>11</v>
      </c>
      <c r="CF300" s="10">
        <v>5</v>
      </c>
      <c r="CG300" s="10">
        <v>6</v>
      </c>
    </row>
    <row r="301" spans="2:85" ht="14.45">
      <c r="B301" s="16" t="s">
        <v>38</v>
      </c>
      <c r="C301" s="21">
        <f t="shared" si="435"/>
        <v>3537</v>
      </c>
      <c r="D301" s="6">
        <v>1376</v>
      </c>
      <c r="E301" s="6">
        <v>2161</v>
      </c>
      <c r="F301" s="47">
        <f t="shared" si="439"/>
        <v>4.3057185324258777E-3</v>
      </c>
      <c r="G301" s="25">
        <f t="shared" si="440"/>
        <v>-6.7621059219275604E-3</v>
      </c>
      <c r="H301" s="36"/>
      <c r="I301" s="28">
        <f t="shared" si="441"/>
        <v>220</v>
      </c>
      <c r="J301" s="6">
        <f t="shared" si="442"/>
        <v>79</v>
      </c>
      <c r="K301" s="6">
        <f t="shared" si="443"/>
        <v>141</v>
      </c>
      <c r="L301" s="30">
        <f t="shared" si="444"/>
        <v>4.0734247705475918E-3</v>
      </c>
      <c r="M301" s="31">
        <f t="shared" si="445"/>
        <v>-7.2702897803444367E-3</v>
      </c>
      <c r="N301" s="36"/>
      <c r="O301" s="28">
        <f t="shared" si="446"/>
        <v>59</v>
      </c>
      <c r="P301" s="6">
        <f t="shared" si="447"/>
        <v>27</v>
      </c>
      <c r="Q301" s="6">
        <f t="shared" si="448"/>
        <v>32</v>
      </c>
      <c r="R301" s="30">
        <f t="shared" si="449"/>
        <v>7.3190566549200323E-3</v>
      </c>
      <c r="S301" s="31">
        <f t="shared" si="450"/>
        <v>-8.67443751694226E-3</v>
      </c>
      <c r="T301" s="30"/>
      <c r="U301" s="28">
        <f t="shared" si="451"/>
        <v>15</v>
      </c>
      <c r="V301" s="28">
        <f t="shared" si="437"/>
        <v>10</v>
      </c>
      <c r="W301" s="28">
        <f t="shared" si="438"/>
        <v>5</v>
      </c>
      <c r="X301" s="30">
        <f t="shared" si="452"/>
        <v>8.5910652920962206E-3</v>
      </c>
      <c r="Y301" s="31">
        <f t="shared" si="453"/>
        <v>-4.2955326460481103E-3</v>
      </c>
      <c r="Z301" s="30"/>
      <c r="AA301" s="6">
        <f t="shared" si="454"/>
        <v>8</v>
      </c>
      <c r="AB301" s="6">
        <v>3</v>
      </c>
      <c r="AC301" s="6">
        <v>5</v>
      </c>
      <c r="AD301" s="12"/>
      <c r="AE301" s="44">
        <f t="shared" si="455"/>
        <v>1</v>
      </c>
      <c r="AF301" s="10">
        <v>1</v>
      </c>
      <c r="AG301" s="10">
        <v>0</v>
      </c>
      <c r="AH301" s="12"/>
      <c r="AI301" s="6">
        <f t="shared" si="456"/>
        <v>2</v>
      </c>
      <c r="AJ301" s="10">
        <v>1</v>
      </c>
      <c r="AK301" s="10">
        <v>1</v>
      </c>
      <c r="AM301" s="6">
        <f t="shared" si="457"/>
        <v>159</v>
      </c>
      <c r="AN301" s="6">
        <v>56</v>
      </c>
      <c r="AO301" s="6">
        <v>103</v>
      </c>
      <c r="AQ301" s="6">
        <f t="shared" si="458"/>
        <v>50</v>
      </c>
      <c r="AR301" s="6">
        <v>18</v>
      </c>
      <c r="AS301" s="6">
        <v>32</v>
      </c>
      <c r="AT301" s="6"/>
      <c r="AU301" s="6">
        <f t="shared" si="459"/>
        <v>46</v>
      </c>
      <c r="AV301" s="10">
        <v>22</v>
      </c>
      <c r="AW301" s="10">
        <v>24</v>
      </c>
      <c r="AY301" s="6">
        <f t="shared" si="460"/>
        <v>9</v>
      </c>
      <c r="AZ301" s="6">
        <v>5</v>
      </c>
      <c r="BA301" s="6">
        <v>4</v>
      </c>
      <c r="BC301" s="6">
        <f t="shared" si="461"/>
        <v>3</v>
      </c>
      <c r="BD301" s="10">
        <v>1</v>
      </c>
      <c r="BE301" s="10">
        <v>2</v>
      </c>
      <c r="BG301" s="6">
        <f t="shared" si="462"/>
        <v>10</v>
      </c>
      <c r="BH301" s="6">
        <v>6</v>
      </c>
      <c r="BI301" s="6">
        <v>4</v>
      </c>
      <c r="BK301" s="6">
        <f t="shared" si="463"/>
        <v>2</v>
      </c>
      <c r="BL301" s="10">
        <v>2</v>
      </c>
      <c r="BM301" s="10">
        <v>0</v>
      </c>
      <c r="BO301" s="6">
        <f t="shared" si="464"/>
        <v>7</v>
      </c>
      <c r="BP301" s="10">
        <v>5</v>
      </c>
      <c r="BQ301" s="10">
        <v>2</v>
      </c>
      <c r="BS301" s="6">
        <f t="shared" si="465"/>
        <v>0</v>
      </c>
      <c r="BT301" s="10">
        <v>0</v>
      </c>
      <c r="BU301" s="10">
        <v>0</v>
      </c>
      <c r="BW301" s="6">
        <f t="shared" si="466"/>
        <v>0</v>
      </c>
      <c r="BX301" s="6">
        <v>0</v>
      </c>
      <c r="BY301" s="6">
        <v>0</v>
      </c>
      <c r="CA301" s="6">
        <f t="shared" si="467"/>
        <v>1</v>
      </c>
      <c r="CB301" s="10">
        <v>0</v>
      </c>
      <c r="CC301" s="10">
        <v>1</v>
      </c>
      <c r="CE301" s="6">
        <f t="shared" si="468"/>
        <v>5</v>
      </c>
      <c r="CF301" s="10">
        <v>3</v>
      </c>
      <c r="CG301" s="10">
        <v>2</v>
      </c>
    </row>
    <row r="302" spans="2:85" ht="14.45">
      <c r="B302" s="16" t="s">
        <v>39</v>
      </c>
      <c r="C302" s="21">
        <f t="shared" si="435"/>
        <v>1298</v>
      </c>
      <c r="D302" s="6">
        <v>421</v>
      </c>
      <c r="E302" s="6">
        <v>877</v>
      </c>
      <c r="F302" s="47">
        <f t="shared" si="439"/>
        <v>1.3173746381913479E-3</v>
      </c>
      <c r="G302" s="25">
        <f t="shared" si="440"/>
        <v>-2.7442697332394589E-3</v>
      </c>
      <c r="H302" s="36"/>
      <c r="I302" s="28">
        <f t="shared" si="441"/>
        <v>86</v>
      </c>
      <c r="J302" s="6">
        <f t="shared" si="442"/>
        <v>31</v>
      </c>
      <c r="K302" s="6">
        <f t="shared" si="443"/>
        <v>55</v>
      </c>
      <c r="L302" s="30">
        <f t="shared" si="444"/>
        <v>1.5984325048984222E-3</v>
      </c>
      <c r="M302" s="31">
        <f t="shared" si="445"/>
        <v>-2.8359286377230069E-3</v>
      </c>
      <c r="N302" s="36"/>
      <c r="O302" s="28">
        <f t="shared" si="446"/>
        <v>20</v>
      </c>
      <c r="P302" s="6">
        <f t="shared" si="447"/>
        <v>9</v>
      </c>
      <c r="Q302" s="6">
        <f t="shared" si="448"/>
        <v>11</v>
      </c>
      <c r="R302" s="30">
        <f t="shared" si="449"/>
        <v>2.439685551640011E-3</v>
      </c>
      <c r="S302" s="31">
        <f t="shared" si="450"/>
        <v>-2.9818378964489023E-3</v>
      </c>
      <c r="T302" s="30"/>
      <c r="U302" s="28">
        <f t="shared" si="451"/>
        <v>5</v>
      </c>
      <c r="V302" s="28">
        <f t="shared" si="437"/>
        <v>0</v>
      </c>
      <c r="W302" s="28">
        <f t="shared" si="438"/>
        <v>5</v>
      </c>
      <c r="X302" s="30">
        <f t="shared" si="452"/>
        <v>0</v>
      </c>
      <c r="Y302" s="31">
        <f t="shared" si="453"/>
        <v>-4.2955326460481103E-3</v>
      </c>
      <c r="Z302" s="30"/>
      <c r="AA302" s="6">
        <f t="shared" si="454"/>
        <v>2</v>
      </c>
      <c r="AB302" s="6">
        <v>1</v>
      </c>
      <c r="AC302" s="6">
        <v>1</v>
      </c>
      <c r="AD302" s="12"/>
      <c r="AE302" s="44">
        <f t="shared" si="455"/>
        <v>0</v>
      </c>
      <c r="AF302" s="10">
        <v>0</v>
      </c>
      <c r="AG302" s="10">
        <v>0</v>
      </c>
      <c r="AH302" s="12"/>
      <c r="AI302" s="6">
        <f t="shared" si="456"/>
        <v>2</v>
      </c>
      <c r="AJ302" s="10">
        <v>1</v>
      </c>
      <c r="AK302" s="10">
        <v>1</v>
      </c>
      <c r="AM302" s="6">
        <f t="shared" si="457"/>
        <v>73</v>
      </c>
      <c r="AN302" s="6">
        <v>25</v>
      </c>
      <c r="AO302" s="6">
        <v>48</v>
      </c>
      <c r="AQ302" s="6">
        <f t="shared" si="458"/>
        <v>9</v>
      </c>
      <c r="AR302" s="6">
        <v>4</v>
      </c>
      <c r="AS302" s="6">
        <v>5</v>
      </c>
      <c r="AT302" s="6"/>
      <c r="AU302" s="6">
        <f t="shared" si="459"/>
        <v>11</v>
      </c>
      <c r="AV302" s="10">
        <v>4</v>
      </c>
      <c r="AW302" s="10">
        <v>7</v>
      </c>
      <c r="AY302" s="6">
        <f t="shared" si="460"/>
        <v>1</v>
      </c>
      <c r="AZ302" s="6">
        <v>0</v>
      </c>
      <c r="BA302" s="6">
        <v>1</v>
      </c>
      <c r="BC302" s="6">
        <f t="shared" si="461"/>
        <v>0</v>
      </c>
      <c r="BD302" s="10">
        <v>0</v>
      </c>
      <c r="BE302" s="10">
        <v>0</v>
      </c>
      <c r="BG302" s="6">
        <f t="shared" si="462"/>
        <v>10</v>
      </c>
      <c r="BH302" s="6">
        <v>5</v>
      </c>
      <c r="BI302" s="6">
        <v>5</v>
      </c>
      <c r="BK302" s="6">
        <f t="shared" si="463"/>
        <v>0</v>
      </c>
      <c r="BL302" s="10">
        <v>0</v>
      </c>
      <c r="BM302" s="10">
        <v>0</v>
      </c>
      <c r="BO302" s="6">
        <f t="shared" si="464"/>
        <v>1</v>
      </c>
      <c r="BP302" s="10">
        <v>0</v>
      </c>
      <c r="BQ302" s="10">
        <v>1</v>
      </c>
      <c r="BS302" s="6">
        <f t="shared" si="465"/>
        <v>1</v>
      </c>
      <c r="BT302" s="10">
        <v>0</v>
      </c>
      <c r="BU302" s="10">
        <v>1</v>
      </c>
      <c r="BW302" s="6">
        <f t="shared" si="466"/>
        <v>0</v>
      </c>
      <c r="BX302" s="6">
        <v>0</v>
      </c>
      <c r="BY302" s="6">
        <v>0</v>
      </c>
      <c r="CA302" s="6">
        <f t="shared" si="467"/>
        <v>0</v>
      </c>
      <c r="CB302" s="10">
        <v>0</v>
      </c>
      <c r="CC302" s="10">
        <v>0</v>
      </c>
      <c r="CE302" s="6">
        <f t="shared" si="468"/>
        <v>3</v>
      </c>
      <c r="CF302" s="10">
        <v>0</v>
      </c>
      <c r="CG302" s="10">
        <v>3</v>
      </c>
    </row>
    <row r="303" spans="2:85" ht="14.45">
      <c r="B303" s="16" t="s">
        <v>40</v>
      </c>
      <c r="C303" s="21">
        <f t="shared" si="435"/>
        <v>263</v>
      </c>
      <c r="D303" s="6">
        <v>74</v>
      </c>
      <c r="E303" s="6">
        <v>189</v>
      </c>
      <c r="F303" s="47">
        <f t="shared" si="439"/>
        <v>2.3155753735429869E-4</v>
      </c>
      <c r="G303" s="25">
        <f t="shared" si="440"/>
        <v>-5.9141046702651957E-4</v>
      </c>
      <c r="H303" s="36"/>
      <c r="I303" s="28">
        <f t="shared" si="441"/>
        <v>15</v>
      </c>
      <c r="J303" s="6">
        <f t="shared" si="442"/>
        <v>2</v>
      </c>
      <c r="K303" s="6">
        <f t="shared" si="443"/>
        <v>13</v>
      </c>
      <c r="L303" s="30">
        <f t="shared" si="444"/>
        <v>1.0312467773538208E-4</v>
      </c>
      <c r="M303" s="31">
        <f t="shared" si="445"/>
        <v>-6.7031040527998353E-4</v>
      </c>
      <c r="N303" s="36"/>
      <c r="O303" s="28">
        <f t="shared" si="446"/>
        <v>2</v>
      </c>
      <c r="P303" s="6">
        <f t="shared" si="447"/>
        <v>0</v>
      </c>
      <c r="Q303" s="6">
        <f t="shared" si="448"/>
        <v>2</v>
      </c>
      <c r="R303" s="30">
        <f t="shared" si="449"/>
        <v>0</v>
      </c>
      <c r="S303" s="31">
        <f t="shared" si="450"/>
        <v>-5.4215234480889125E-4</v>
      </c>
      <c r="T303" s="30"/>
      <c r="U303" s="28">
        <f t="shared" si="451"/>
        <v>1</v>
      </c>
      <c r="V303" s="28">
        <f t="shared" si="437"/>
        <v>1</v>
      </c>
      <c r="W303" s="28">
        <f t="shared" si="438"/>
        <v>0</v>
      </c>
      <c r="X303" s="30">
        <f t="shared" si="452"/>
        <v>8.5910652920962198E-4</v>
      </c>
      <c r="Y303" s="31">
        <f t="shared" si="453"/>
        <v>0</v>
      </c>
      <c r="Z303" s="30"/>
      <c r="AA303" s="6">
        <f t="shared" si="454"/>
        <v>0</v>
      </c>
      <c r="AB303" s="6">
        <v>0</v>
      </c>
      <c r="AC303" s="6">
        <v>0</v>
      </c>
      <c r="AD303" s="12"/>
      <c r="AE303" s="44">
        <f t="shared" si="455"/>
        <v>0</v>
      </c>
      <c r="AF303" s="10">
        <v>0</v>
      </c>
      <c r="AG303" s="10">
        <v>0</v>
      </c>
      <c r="AH303" s="12"/>
      <c r="AI303" s="6">
        <f t="shared" si="456"/>
        <v>0</v>
      </c>
      <c r="AJ303" s="10">
        <v>0</v>
      </c>
      <c r="AK303" s="10">
        <v>0</v>
      </c>
      <c r="AM303" s="6">
        <f t="shared" si="457"/>
        <v>13</v>
      </c>
      <c r="AN303" s="6">
        <v>2</v>
      </c>
      <c r="AO303" s="6">
        <v>11</v>
      </c>
      <c r="AQ303" s="6">
        <f t="shared" si="458"/>
        <v>2</v>
      </c>
      <c r="AR303" s="6">
        <v>0</v>
      </c>
      <c r="AS303" s="6">
        <v>2</v>
      </c>
      <c r="AT303" s="6"/>
      <c r="AU303" s="6">
        <f t="shared" si="459"/>
        <v>2</v>
      </c>
      <c r="AV303" s="10">
        <v>1</v>
      </c>
      <c r="AW303" s="10">
        <v>1</v>
      </c>
      <c r="AY303" s="6">
        <f t="shared" si="460"/>
        <v>0</v>
      </c>
      <c r="AZ303" s="6">
        <v>0</v>
      </c>
      <c r="BA303" s="6">
        <v>0</v>
      </c>
      <c r="BC303" s="6">
        <f t="shared" si="461"/>
        <v>0</v>
      </c>
      <c r="BD303" s="10">
        <v>0</v>
      </c>
      <c r="BE303" s="10">
        <v>0</v>
      </c>
      <c r="BG303" s="6">
        <f t="shared" si="462"/>
        <v>1</v>
      </c>
      <c r="BH303" s="6">
        <v>0</v>
      </c>
      <c r="BI303" s="6">
        <v>1</v>
      </c>
      <c r="BK303" s="6">
        <f t="shared" si="463"/>
        <v>0</v>
      </c>
      <c r="BL303" s="10">
        <v>0</v>
      </c>
      <c r="BM303" s="10">
        <v>0</v>
      </c>
      <c r="BO303" s="6">
        <f t="shared" si="464"/>
        <v>1</v>
      </c>
      <c r="BP303" s="10">
        <v>1</v>
      </c>
      <c r="BQ303" s="10">
        <v>0</v>
      </c>
      <c r="BS303" s="6">
        <f t="shared" si="465"/>
        <v>0</v>
      </c>
      <c r="BT303" s="10">
        <v>0</v>
      </c>
      <c r="BU303" s="10">
        <v>0</v>
      </c>
      <c r="BW303" s="6">
        <f t="shared" si="466"/>
        <v>0</v>
      </c>
      <c r="BX303" s="6">
        <v>0</v>
      </c>
      <c r="BY303" s="6">
        <v>0</v>
      </c>
      <c r="CA303" s="6">
        <f t="shared" si="467"/>
        <v>0</v>
      </c>
      <c r="CB303" s="10">
        <v>0</v>
      </c>
      <c r="CC303" s="10">
        <v>0</v>
      </c>
      <c r="CE303" s="6">
        <f t="shared" si="468"/>
        <v>0</v>
      </c>
      <c r="CF303" s="10">
        <v>0</v>
      </c>
      <c r="CG303" s="10">
        <v>0</v>
      </c>
    </row>
    <row r="304" spans="2:85" ht="14.45">
      <c r="B304" s="17" t="s">
        <v>41</v>
      </c>
      <c r="C304" s="22">
        <f t="shared" si="435"/>
        <v>46</v>
      </c>
      <c r="D304" s="6">
        <v>7</v>
      </c>
      <c r="E304" s="6">
        <v>39</v>
      </c>
      <c r="F304" s="47">
        <f t="shared" si="439"/>
        <v>2.1904091371352578E-5</v>
      </c>
      <c r="G304" s="25">
        <f t="shared" si="440"/>
        <v>-1.2203708049753579E-4</v>
      </c>
      <c r="H304" s="36"/>
      <c r="I304" s="28">
        <f t="shared" si="441"/>
        <v>3</v>
      </c>
      <c r="J304" s="6">
        <f t="shared" si="442"/>
        <v>0</v>
      </c>
      <c r="K304" s="6">
        <f t="shared" si="443"/>
        <v>3</v>
      </c>
      <c r="L304" s="30">
        <f t="shared" si="444"/>
        <v>0</v>
      </c>
      <c r="M304" s="31">
        <f t="shared" si="445"/>
        <v>-1.5468701660307311E-4</v>
      </c>
      <c r="N304" s="36"/>
      <c r="O304" s="29">
        <f t="shared" si="446"/>
        <v>0</v>
      </c>
      <c r="P304" s="23">
        <f t="shared" si="447"/>
        <v>0</v>
      </c>
      <c r="Q304" s="23">
        <f t="shared" si="448"/>
        <v>0</v>
      </c>
      <c r="R304" s="32">
        <f t="shared" si="449"/>
        <v>0</v>
      </c>
      <c r="S304" s="33">
        <f t="shared" si="450"/>
        <v>0</v>
      </c>
      <c r="T304" s="30"/>
      <c r="U304" s="28">
        <f t="shared" si="451"/>
        <v>0</v>
      </c>
      <c r="V304" s="28">
        <f t="shared" si="437"/>
        <v>0</v>
      </c>
      <c r="W304" s="28">
        <f t="shared" si="438"/>
        <v>0</v>
      </c>
      <c r="X304" s="30">
        <f t="shared" si="452"/>
        <v>0</v>
      </c>
      <c r="Y304" s="31">
        <f t="shared" si="453"/>
        <v>0</v>
      </c>
      <c r="Z304" s="30"/>
      <c r="AA304" s="6">
        <f t="shared" si="454"/>
        <v>0</v>
      </c>
      <c r="AB304" s="6">
        <v>0</v>
      </c>
      <c r="AC304" s="6">
        <v>0</v>
      </c>
      <c r="AD304" s="12"/>
      <c r="AE304" s="44">
        <f t="shared" si="455"/>
        <v>1</v>
      </c>
      <c r="AF304" s="10">
        <v>0</v>
      </c>
      <c r="AG304" s="10">
        <v>1</v>
      </c>
      <c r="AH304" s="12"/>
      <c r="AI304" s="6">
        <f t="shared" si="456"/>
        <v>0</v>
      </c>
      <c r="AJ304" s="10">
        <v>0</v>
      </c>
      <c r="AK304" s="10">
        <v>0</v>
      </c>
      <c r="AM304" s="6">
        <f t="shared" si="457"/>
        <v>2</v>
      </c>
      <c r="AN304" s="6">
        <v>0</v>
      </c>
      <c r="AO304" s="6">
        <v>2</v>
      </c>
      <c r="AQ304" s="6">
        <f t="shared" si="458"/>
        <v>0</v>
      </c>
      <c r="AR304" s="6">
        <v>0</v>
      </c>
      <c r="AS304" s="6">
        <v>0</v>
      </c>
      <c r="AT304" s="6"/>
      <c r="AU304" s="6">
        <f t="shared" si="459"/>
        <v>0</v>
      </c>
      <c r="AV304" s="10">
        <v>0</v>
      </c>
      <c r="AW304" s="10">
        <v>0</v>
      </c>
      <c r="AY304" s="6">
        <f t="shared" si="460"/>
        <v>0</v>
      </c>
      <c r="AZ304" s="6">
        <v>0</v>
      </c>
      <c r="BA304" s="6">
        <v>0</v>
      </c>
      <c r="BC304" s="6">
        <f t="shared" si="461"/>
        <v>0</v>
      </c>
      <c r="BD304" s="10">
        <v>0</v>
      </c>
      <c r="BE304" s="10">
        <v>0</v>
      </c>
      <c r="BG304" s="6">
        <f t="shared" si="462"/>
        <v>0</v>
      </c>
      <c r="BH304" s="6">
        <v>0</v>
      </c>
      <c r="BI304" s="6">
        <v>0</v>
      </c>
      <c r="BK304" s="6">
        <f t="shared" si="463"/>
        <v>0</v>
      </c>
      <c r="BL304" s="10">
        <v>0</v>
      </c>
      <c r="BM304" s="10">
        <v>0</v>
      </c>
      <c r="BO304" s="6">
        <f t="shared" si="464"/>
        <v>0</v>
      </c>
      <c r="BP304" s="10">
        <v>0</v>
      </c>
      <c r="BQ304" s="10">
        <v>0</v>
      </c>
      <c r="BS304" s="6">
        <f t="shared" si="465"/>
        <v>0</v>
      </c>
      <c r="BT304" s="10">
        <v>0</v>
      </c>
      <c r="BU304" s="10">
        <v>0</v>
      </c>
      <c r="BW304" s="6">
        <f t="shared" si="466"/>
        <v>0</v>
      </c>
      <c r="BX304" s="6">
        <v>0</v>
      </c>
      <c r="BY304" s="6">
        <v>0</v>
      </c>
      <c r="CA304" s="6">
        <f t="shared" si="467"/>
        <v>0</v>
      </c>
      <c r="CB304" s="10">
        <v>0</v>
      </c>
      <c r="CC304" s="10">
        <v>0</v>
      </c>
      <c r="CE304" s="6">
        <f t="shared" si="468"/>
        <v>0</v>
      </c>
      <c r="CF304" s="10">
        <v>0</v>
      </c>
      <c r="CG304" s="10">
        <v>0</v>
      </c>
    </row>
    <row r="305" spans="1:85" ht="15" thickBot="1">
      <c r="B305" s="1"/>
      <c r="C305" s="26">
        <f>SUM(C284:C304)</f>
        <v>319575</v>
      </c>
      <c r="D305" s="26">
        <f t="shared" ref="D305" si="469">SUM(D284:D304)</f>
        <v>160364</v>
      </c>
      <c r="E305" s="26">
        <f t="shared" ref="E305" si="470">SUM(E284:E304)</f>
        <v>159211</v>
      </c>
      <c r="F305" s="6"/>
      <c r="G305" s="6"/>
      <c r="H305" s="6"/>
      <c r="I305" s="26">
        <f>SUM(I284:I304)</f>
        <v>19394</v>
      </c>
      <c r="J305" s="26">
        <f t="shared" ref="J305" si="471">SUM(J284:J304)</f>
        <v>9596</v>
      </c>
      <c r="K305" s="26">
        <f t="shared" ref="K305" si="472">SUM(K284:K304)</f>
        <v>9798</v>
      </c>
      <c r="L305" s="10"/>
      <c r="M305" s="10"/>
      <c r="N305" s="6"/>
      <c r="O305" s="39">
        <f>SUM(O284:O304)</f>
        <v>3689</v>
      </c>
      <c r="P305" s="39">
        <f t="shared" ref="P305" si="473">SUM(P284:P304)</f>
        <v>1837</v>
      </c>
      <c r="Q305" s="39">
        <f t="shared" ref="Q305" si="474">SUM(Q284:Q304)</f>
        <v>1852</v>
      </c>
      <c r="R305" s="6"/>
      <c r="S305" s="1"/>
      <c r="T305" s="1"/>
      <c r="U305" s="38">
        <f>SUM(U284:U304)</f>
        <v>1164</v>
      </c>
      <c r="V305" s="38">
        <f t="shared" ref="V305" si="475">SUM(V284:V304)</f>
        <v>629</v>
      </c>
      <c r="W305" s="38">
        <f t="shared" ref="W305" si="476">SUM(W284:W304)</f>
        <v>535</v>
      </c>
      <c r="X305" s="1"/>
      <c r="Y305" s="1"/>
      <c r="Z305" s="1"/>
      <c r="AA305" s="6"/>
      <c r="AB305" s="10"/>
      <c r="AC305" s="1"/>
      <c r="AD305" s="12"/>
      <c r="AG305" s="1"/>
      <c r="AH305" s="12"/>
      <c r="AI305" s="12"/>
      <c r="AJ305" s="12"/>
      <c r="AR305" s="9"/>
      <c r="AS305" s="10"/>
      <c r="AT305" s="10"/>
      <c r="AZ305" s="10"/>
    </row>
    <row r="306" spans="1:85" ht="14.45" thickTop="1"/>
    <row r="307" spans="1:85" ht="14.45">
      <c r="A307" s="7">
        <v>2011</v>
      </c>
      <c r="B307" s="8"/>
      <c r="C307" s="66" t="s">
        <v>17</v>
      </c>
      <c r="D307" s="67"/>
      <c r="E307" s="67"/>
      <c r="F307" s="67"/>
      <c r="G307" s="68"/>
      <c r="H307" s="34"/>
      <c r="I307" s="69" t="s">
        <v>60</v>
      </c>
      <c r="J307" s="70"/>
      <c r="K307" s="70"/>
      <c r="L307" s="70"/>
      <c r="M307" s="71"/>
      <c r="N307" s="34"/>
      <c r="O307" s="69" t="s">
        <v>49</v>
      </c>
      <c r="P307" s="70"/>
      <c r="Q307" s="70"/>
      <c r="R307" s="70"/>
      <c r="S307" s="71"/>
      <c r="T307" s="18"/>
      <c r="U307" s="69" t="s">
        <v>61</v>
      </c>
      <c r="V307" s="70"/>
      <c r="W307" s="70"/>
      <c r="X307" s="70"/>
      <c r="Y307" s="71"/>
      <c r="Z307" s="18"/>
      <c r="AA307" s="1" t="s">
        <v>44</v>
      </c>
      <c r="AE307" s="64" t="s">
        <v>45</v>
      </c>
      <c r="AF307" s="64"/>
      <c r="AG307" s="64"/>
      <c r="AI307" s="64" t="s">
        <v>46</v>
      </c>
      <c r="AJ307" s="64"/>
      <c r="AK307" s="64"/>
      <c r="AM307" s="65" t="s">
        <v>47</v>
      </c>
      <c r="AN307" s="65"/>
      <c r="AO307" s="65"/>
      <c r="AQ307" s="65" t="s">
        <v>48</v>
      </c>
      <c r="AR307" s="65"/>
      <c r="AS307" s="65"/>
      <c r="AT307" s="18"/>
      <c r="AU307" s="64" t="s">
        <v>50</v>
      </c>
      <c r="AV307" s="64"/>
      <c r="AW307" s="64"/>
      <c r="AY307" s="64" t="s">
        <v>51</v>
      </c>
      <c r="AZ307" s="64"/>
      <c r="BA307" s="64"/>
      <c r="BC307" s="65" t="s">
        <v>52</v>
      </c>
      <c r="BD307" s="65"/>
      <c r="BE307" s="65"/>
      <c r="BG307" s="65" t="s">
        <v>53</v>
      </c>
      <c r="BH307" s="65"/>
      <c r="BI307" s="65"/>
      <c r="BK307" s="65" t="s">
        <v>54</v>
      </c>
      <c r="BL307" s="65"/>
      <c r="BM307" s="65"/>
      <c r="BO307" s="65" t="s">
        <v>55</v>
      </c>
      <c r="BP307" s="65"/>
      <c r="BQ307" s="65"/>
      <c r="BS307" s="65" t="s">
        <v>56</v>
      </c>
      <c r="BT307" s="65"/>
      <c r="BU307" s="65"/>
      <c r="BW307" s="65" t="s">
        <v>57</v>
      </c>
      <c r="BX307" s="65"/>
      <c r="BY307" s="65"/>
      <c r="CA307" s="65" t="s">
        <v>58</v>
      </c>
      <c r="CB307" s="65"/>
      <c r="CC307" s="65"/>
      <c r="CE307" s="65" t="s">
        <v>59</v>
      </c>
      <c r="CF307" s="65"/>
      <c r="CG307" s="65"/>
    </row>
    <row r="308" spans="1:85" ht="14.45">
      <c r="B308" s="8"/>
      <c r="C308" s="40" t="s">
        <v>62</v>
      </c>
      <c r="D308" s="17" t="s">
        <v>18</v>
      </c>
      <c r="E308" s="17" t="s">
        <v>19</v>
      </c>
      <c r="F308" s="17" t="s">
        <v>63</v>
      </c>
      <c r="G308" s="41" t="s">
        <v>64</v>
      </c>
      <c r="H308" s="35"/>
      <c r="I308" s="40" t="s">
        <v>62</v>
      </c>
      <c r="J308" s="17" t="s">
        <v>18</v>
      </c>
      <c r="K308" s="17" t="s">
        <v>19</v>
      </c>
      <c r="L308" s="17" t="s">
        <v>63</v>
      </c>
      <c r="M308" s="41" t="s">
        <v>64</v>
      </c>
      <c r="N308" s="35"/>
      <c r="O308" s="40" t="s">
        <v>62</v>
      </c>
      <c r="P308" s="17" t="s">
        <v>18</v>
      </c>
      <c r="Q308" s="17" t="s">
        <v>19</v>
      </c>
      <c r="R308" s="17" t="s">
        <v>63</v>
      </c>
      <c r="S308" s="41" t="s">
        <v>64</v>
      </c>
      <c r="T308" s="35"/>
      <c r="U308" s="40" t="s">
        <v>62</v>
      </c>
      <c r="V308" s="17" t="s">
        <v>18</v>
      </c>
      <c r="W308" s="17" t="s">
        <v>19</v>
      </c>
      <c r="X308" s="17" t="s">
        <v>63</v>
      </c>
      <c r="Y308" s="41" t="s">
        <v>64</v>
      </c>
      <c r="Z308" s="35"/>
      <c r="AA308" s="35" t="s">
        <v>62</v>
      </c>
      <c r="AB308" s="1" t="s">
        <v>18</v>
      </c>
      <c r="AC308" s="1" t="s">
        <v>19</v>
      </c>
      <c r="AD308" s="9"/>
      <c r="AE308" s="35" t="s">
        <v>62</v>
      </c>
      <c r="AF308" s="9" t="s">
        <v>18</v>
      </c>
      <c r="AG308" s="9" t="s">
        <v>19</v>
      </c>
      <c r="AH308" s="9"/>
      <c r="AI308" s="9" t="s">
        <v>62</v>
      </c>
      <c r="AJ308" s="9" t="s">
        <v>18</v>
      </c>
      <c r="AK308" s="9" t="s">
        <v>19</v>
      </c>
      <c r="AM308" s="9" t="s">
        <v>62</v>
      </c>
      <c r="AN308" s="1" t="s">
        <v>18</v>
      </c>
      <c r="AO308" s="1" t="s">
        <v>19</v>
      </c>
      <c r="AQ308" s="1" t="s">
        <v>62</v>
      </c>
      <c r="AR308" s="1" t="s">
        <v>18</v>
      </c>
      <c r="AS308" s="1" t="s">
        <v>19</v>
      </c>
      <c r="AT308" s="1"/>
      <c r="AU308" s="1" t="s">
        <v>62</v>
      </c>
      <c r="AV308" s="9" t="s">
        <v>18</v>
      </c>
      <c r="AW308" s="9" t="s">
        <v>19</v>
      </c>
      <c r="AY308" s="9" t="s">
        <v>62</v>
      </c>
      <c r="AZ308" s="9" t="s">
        <v>18</v>
      </c>
      <c r="BA308" s="9" t="s">
        <v>19</v>
      </c>
      <c r="BC308" s="9" t="s">
        <v>62</v>
      </c>
      <c r="BD308" s="9" t="s">
        <v>18</v>
      </c>
      <c r="BE308" s="9" t="s">
        <v>19</v>
      </c>
      <c r="BG308" s="9" t="s">
        <v>62</v>
      </c>
      <c r="BH308" s="9" t="s">
        <v>18</v>
      </c>
      <c r="BI308" s="9" t="s">
        <v>19</v>
      </c>
      <c r="BK308" s="9" t="s">
        <v>62</v>
      </c>
      <c r="BL308" s="9" t="s">
        <v>18</v>
      </c>
      <c r="BM308" s="9" t="s">
        <v>19</v>
      </c>
      <c r="BO308" s="9" t="s">
        <v>62</v>
      </c>
      <c r="BP308" s="9" t="s">
        <v>18</v>
      </c>
      <c r="BQ308" s="9" t="s">
        <v>19</v>
      </c>
      <c r="BS308" s="9" t="s">
        <v>62</v>
      </c>
      <c r="BT308" s="9" t="s">
        <v>18</v>
      </c>
      <c r="BU308" s="9" t="s">
        <v>19</v>
      </c>
      <c r="BW308" s="9" t="s">
        <v>62</v>
      </c>
      <c r="BX308" s="9" t="s">
        <v>18</v>
      </c>
      <c r="BY308" s="9" t="s">
        <v>19</v>
      </c>
      <c r="CA308" s="9" t="s">
        <v>62</v>
      </c>
      <c r="CB308" s="9" t="s">
        <v>18</v>
      </c>
      <c r="CC308" s="9" t="s">
        <v>19</v>
      </c>
      <c r="CE308" s="9" t="s">
        <v>62</v>
      </c>
      <c r="CF308" s="9" t="s">
        <v>18</v>
      </c>
      <c r="CG308" s="9" t="s">
        <v>19</v>
      </c>
    </row>
    <row r="309" spans="1:85" ht="14.45">
      <c r="B309" s="16" t="s">
        <v>21</v>
      </c>
      <c r="C309" s="21">
        <f t="shared" ref="C309:C329" si="477">SUM(D309:E309)</f>
        <v>23596</v>
      </c>
      <c r="D309" s="6">
        <v>12118</v>
      </c>
      <c r="E309" s="6">
        <v>11478</v>
      </c>
      <c r="F309" s="47">
        <f>D309/$C$330</f>
        <v>3.8052830567872079E-2</v>
      </c>
      <c r="G309" s="25">
        <f>E309/$C$330*-1</f>
        <v>-3.6043108537550397E-2</v>
      </c>
      <c r="H309" s="36"/>
      <c r="I309" s="28">
        <f>AA309+AE309+AI309+AM309+AQ309</f>
        <v>1485</v>
      </c>
      <c r="J309" s="6">
        <f>AB309+AF309+AJ309+AN309+AR309</f>
        <v>783</v>
      </c>
      <c r="K309" s="6">
        <f>AC309+AG309+AK309+AO309+AS309</f>
        <v>702</v>
      </c>
      <c r="L309" s="30">
        <f>J309/$I$330</f>
        <v>4.0677437788976048E-2</v>
      </c>
      <c r="M309" s="31">
        <f>K309/$I$330*-1</f>
        <v>-3.6469426983219908E-2</v>
      </c>
      <c r="N309" s="36"/>
      <c r="O309" s="28">
        <f>AU309+BG309+BC309+AY309-BK309-BO309-BS309-BW309</f>
        <v>211</v>
      </c>
      <c r="P309" s="6">
        <f t="shared" ref="P309:Q309" si="478">AV309+BH309+BD309+AZ309-BL309-BP309-BT309-BX309</f>
        <v>105</v>
      </c>
      <c r="Q309" s="6">
        <f t="shared" si="478"/>
        <v>106</v>
      </c>
      <c r="R309" s="30">
        <f>P309/$O$330</f>
        <v>2.8240989779451317E-2</v>
      </c>
      <c r="S309" s="31">
        <f>Q309/$O$330*-1</f>
        <v>-2.8509951586874662E-2</v>
      </c>
      <c r="T309" s="30"/>
      <c r="U309" s="28">
        <f>BK309+BO309+BS309+BW309+CA309+CE309</f>
        <v>64</v>
      </c>
      <c r="V309" s="6">
        <f t="shared" ref="V309:V329" si="479">BL309+BP309+BT309+BX309+CB309+CF309</f>
        <v>31</v>
      </c>
      <c r="W309" s="6">
        <f t="shared" ref="W309:W329" si="480">BM309+BQ309+BU309+BY309+CC309+CG309</f>
        <v>33</v>
      </c>
      <c r="X309" s="30">
        <f>V309/$U$330</f>
        <v>2.6160337552742614E-2</v>
      </c>
      <c r="Y309" s="31">
        <f>W309/$U$330*-1</f>
        <v>-2.7848101265822784E-2</v>
      </c>
      <c r="Z309" s="30"/>
      <c r="AA309" s="6">
        <f>SUM(AB309:AC309)</f>
        <v>63</v>
      </c>
      <c r="AB309" s="6">
        <v>28</v>
      </c>
      <c r="AC309" s="6">
        <v>35</v>
      </c>
      <c r="AD309" s="9"/>
      <c r="AE309" s="37">
        <f>SUM(AF309:AG309)</f>
        <v>30</v>
      </c>
      <c r="AF309" s="10">
        <v>14</v>
      </c>
      <c r="AG309" s="10">
        <v>16</v>
      </c>
      <c r="AH309" s="9"/>
      <c r="AI309" s="6">
        <f>SUM(AJ309:AK309)</f>
        <v>23</v>
      </c>
      <c r="AJ309" s="10">
        <v>13</v>
      </c>
      <c r="AK309" s="10">
        <v>10</v>
      </c>
      <c r="AM309" s="6">
        <f>SUM(AN309:AO309)</f>
        <v>753</v>
      </c>
      <c r="AN309" s="6">
        <v>391</v>
      </c>
      <c r="AO309" s="6">
        <v>362</v>
      </c>
      <c r="AQ309" s="6">
        <f>SUM(AR309:AS309)</f>
        <v>616</v>
      </c>
      <c r="AR309" s="6">
        <v>337</v>
      </c>
      <c r="AS309" s="6">
        <v>279</v>
      </c>
      <c r="AT309" s="6"/>
      <c r="AU309" s="6">
        <f>SUM(AV309:AW309)</f>
        <v>174</v>
      </c>
      <c r="AV309" s="10">
        <v>85</v>
      </c>
      <c r="AW309" s="10">
        <v>89</v>
      </c>
      <c r="AY309" s="6">
        <f>SUM(AZ309:BA309)</f>
        <v>15</v>
      </c>
      <c r="AZ309" s="6">
        <v>9</v>
      </c>
      <c r="BA309" s="6">
        <v>6</v>
      </c>
      <c r="BC309" s="6">
        <f>SUM(BD309:BE309)</f>
        <v>0</v>
      </c>
      <c r="BD309" s="10">
        <v>0</v>
      </c>
      <c r="BE309" s="10">
        <v>0</v>
      </c>
      <c r="BG309" s="6">
        <f>SUM(BH309:BI309)</f>
        <v>47</v>
      </c>
      <c r="BH309" s="6">
        <v>25</v>
      </c>
      <c r="BI309" s="6">
        <v>22</v>
      </c>
      <c r="BK309" s="6">
        <f>SUM(BL309:BM309)</f>
        <v>8</v>
      </c>
      <c r="BL309" s="10">
        <v>3</v>
      </c>
      <c r="BM309" s="10">
        <v>5</v>
      </c>
      <c r="BO309" s="6">
        <f>SUM(BP309:BQ309)</f>
        <v>11</v>
      </c>
      <c r="BP309" s="10">
        <v>7</v>
      </c>
      <c r="BQ309" s="10">
        <v>4</v>
      </c>
      <c r="BS309" s="6">
        <f>SUM(BT309:BU309)</f>
        <v>6</v>
      </c>
      <c r="BT309" s="10">
        <v>4</v>
      </c>
      <c r="BU309" s="10">
        <v>2</v>
      </c>
      <c r="BW309" s="6">
        <f>SUM(BX309:BY309)</f>
        <v>0</v>
      </c>
      <c r="BX309" s="6">
        <v>0</v>
      </c>
      <c r="BY309" s="6">
        <v>0</v>
      </c>
      <c r="CA309" s="6">
        <f>SUM(CB309:CC309)</f>
        <v>6</v>
      </c>
      <c r="CB309" s="10">
        <v>2</v>
      </c>
      <c r="CC309" s="10">
        <v>4</v>
      </c>
      <c r="CE309" s="6">
        <f>SUM(CF309:CG309)</f>
        <v>33</v>
      </c>
      <c r="CF309" s="10">
        <v>15</v>
      </c>
      <c r="CG309" s="10">
        <v>18</v>
      </c>
    </row>
    <row r="310" spans="1:85" ht="14.45">
      <c r="B310" s="16" t="s">
        <v>22</v>
      </c>
      <c r="C310" s="21">
        <f t="shared" si="477"/>
        <v>21194</v>
      </c>
      <c r="D310" s="6">
        <v>10790</v>
      </c>
      <c r="E310" s="6">
        <v>10404</v>
      </c>
      <c r="F310" s="47">
        <f t="shared" ref="F310:F329" si="481">D310/$C$330</f>
        <v>3.388265735495459E-2</v>
      </c>
      <c r="G310" s="25">
        <f t="shared" ref="G310:G329" si="482">E310/$C$330*-1</f>
        <v>-3.267054375541683E-2</v>
      </c>
      <c r="H310" s="36"/>
      <c r="I310" s="28">
        <f t="shared" ref="I310:I329" si="483">AA310+AE310+AI310+AM310+AQ310</f>
        <v>1424</v>
      </c>
      <c r="J310" s="6">
        <f t="shared" ref="J310:J329" si="484">AB310+AF310+AJ310+AN310+AR310</f>
        <v>722</v>
      </c>
      <c r="K310" s="6">
        <f t="shared" ref="K310:K329" si="485">AC310+AG310+AK310+AO310+AS310</f>
        <v>702</v>
      </c>
      <c r="L310" s="30">
        <f t="shared" ref="L310:L329" si="486">J310/$I$330</f>
        <v>3.7508441996986858E-2</v>
      </c>
      <c r="M310" s="31">
        <f t="shared" ref="M310:M329" si="487">K310/$I$330*-1</f>
        <v>-3.6469426983219908E-2</v>
      </c>
      <c r="N310" s="36"/>
      <c r="O310" s="28">
        <f t="shared" ref="O310:O329" si="488">AU310+BG310+BC310+AY310-BK310-BO310-BS310-BW310</f>
        <v>199</v>
      </c>
      <c r="P310" s="6">
        <f t="shared" ref="P310:P329" si="489">AV310+BH310+BD310+AZ310-BL310-BP310-BT310-BX310</f>
        <v>89</v>
      </c>
      <c r="Q310" s="6">
        <f t="shared" ref="Q310:Q329" si="490">AW310+BI310+BE310+BA310-BM310-BQ310-BU310-BY310</f>
        <v>110</v>
      </c>
      <c r="R310" s="30">
        <f t="shared" ref="R310:R329" si="491">P310/$O$330</f>
        <v>2.3937600860677782E-2</v>
      </c>
      <c r="S310" s="31">
        <f t="shared" ref="S310:S329" si="492">Q310/$O$330*-1</f>
        <v>-2.9585798816568046E-2</v>
      </c>
      <c r="T310" s="30"/>
      <c r="U310" s="28">
        <f t="shared" ref="U310:U329" si="493">BK310+BO310+BS310+BW310+CA310+CE310</f>
        <v>79</v>
      </c>
      <c r="V310" s="6">
        <f t="shared" si="479"/>
        <v>36</v>
      </c>
      <c r="W310" s="6">
        <f t="shared" si="480"/>
        <v>43</v>
      </c>
      <c r="X310" s="30">
        <f t="shared" ref="X310:X329" si="494">V310/$U$330</f>
        <v>3.0379746835443037E-2</v>
      </c>
      <c r="Y310" s="31">
        <f t="shared" ref="Y310:Y329" si="495">W310/$U$330*-1</f>
        <v>-3.6286919831223625E-2</v>
      </c>
      <c r="Z310" s="30"/>
      <c r="AA310" s="6">
        <f t="shared" ref="AA310:AA329" si="496">SUM(AB310:AC310)</f>
        <v>89</v>
      </c>
      <c r="AB310" s="6">
        <v>49</v>
      </c>
      <c r="AC310" s="6">
        <v>40</v>
      </c>
      <c r="AD310" s="12"/>
      <c r="AE310" s="37">
        <f t="shared" ref="AE310:AE329" si="497">SUM(AF310:AG310)</f>
        <v>26</v>
      </c>
      <c r="AF310" s="10">
        <v>13</v>
      </c>
      <c r="AG310" s="10">
        <v>13</v>
      </c>
      <c r="AH310" s="12"/>
      <c r="AI310" s="6">
        <f t="shared" ref="AI310:AI329" si="498">SUM(AJ310:AK310)</f>
        <v>29</v>
      </c>
      <c r="AJ310" s="10">
        <v>13</v>
      </c>
      <c r="AK310" s="10">
        <v>16</v>
      </c>
      <c r="AM310" s="6">
        <f t="shared" ref="AM310:AM329" si="499">SUM(AN310:AO310)</f>
        <v>706</v>
      </c>
      <c r="AN310" s="6">
        <v>368</v>
      </c>
      <c r="AO310" s="6">
        <v>338</v>
      </c>
      <c r="AQ310" s="6">
        <f t="shared" ref="AQ310:AQ329" si="500">SUM(AR310:AS310)</f>
        <v>574</v>
      </c>
      <c r="AR310" s="6">
        <v>279</v>
      </c>
      <c r="AS310" s="6">
        <v>295</v>
      </c>
      <c r="AT310" s="6"/>
      <c r="AU310" s="6">
        <f t="shared" ref="AU310:AU329" si="501">SUM(AV310:AW310)</f>
        <v>155</v>
      </c>
      <c r="AV310" s="10">
        <v>68</v>
      </c>
      <c r="AW310" s="10">
        <v>87</v>
      </c>
      <c r="AY310" s="6">
        <f t="shared" ref="AY310:AY329" si="502">SUM(AZ310:BA310)</f>
        <v>17</v>
      </c>
      <c r="AZ310" s="6">
        <v>8</v>
      </c>
      <c r="BA310" s="6">
        <v>9</v>
      </c>
      <c r="BC310" s="6">
        <f t="shared" ref="BC310:BC329" si="503">SUM(BD310:BE310)</f>
        <v>0</v>
      </c>
      <c r="BD310" s="10">
        <v>0</v>
      </c>
      <c r="BE310" s="10">
        <v>0</v>
      </c>
      <c r="BG310" s="6">
        <f t="shared" ref="BG310:BG329" si="504">SUM(BH310:BI310)</f>
        <v>52</v>
      </c>
      <c r="BH310" s="6">
        <v>27</v>
      </c>
      <c r="BI310" s="6">
        <v>25</v>
      </c>
      <c r="BK310" s="6">
        <f t="shared" ref="BK310:BK329" si="505">SUM(BL310:BM310)</f>
        <v>6</v>
      </c>
      <c r="BL310" s="10">
        <v>4</v>
      </c>
      <c r="BM310" s="10">
        <v>2</v>
      </c>
      <c r="BO310" s="6">
        <f t="shared" ref="BO310:BO329" si="506">SUM(BP310:BQ310)</f>
        <v>10</v>
      </c>
      <c r="BP310" s="10">
        <v>5</v>
      </c>
      <c r="BQ310" s="10">
        <v>5</v>
      </c>
      <c r="BS310" s="6">
        <f t="shared" ref="BS310:BS329" si="507">SUM(BT310:BU310)</f>
        <v>9</v>
      </c>
      <c r="BT310" s="10">
        <v>5</v>
      </c>
      <c r="BU310" s="10">
        <v>4</v>
      </c>
      <c r="BW310" s="6">
        <f t="shared" ref="BW310:BW329" si="508">SUM(BX310:BY310)</f>
        <v>0</v>
      </c>
      <c r="BX310" s="6">
        <v>0</v>
      </c>
      <c r="BY310" s="6">
        <v>0</v>
      </c>
      <c r="CA310" s="6">
        <f t="shared" ref="CA310:CA329" si="509">SUM(CB310:CC310)</f>
        <v>6</v>
      </c>
      <c r="CB310" s="10">
        <v>6</v>
      </c>
      <c r="CC310" s="10">
        <v>0</v>
      </c>
      <c r="CE310" s="6">
        <f t="shared" ref="CE310:CE329" si="510">SUM(CF310:CG310)</f>
        <v>48</v>
      </c>
      <c r="CF310" s="10">
        <v>16</v>
      </c>
      <c r="CG310" s="10">
        <v>32</v>
      </c>
    </row>
    <row r="311" spans="1:85" ht="14.45">
      <c r="B311" s="16" t="s">
        <v>23</v>
      </c>
      <c r="C311" s="21">
        <f t="shared" si="477"/>
        <v>21802</v>
      </c>
      <c r="D311" s="6">
        <v>11086</v>
      </c>
      <c r="E311" s="6">
        <v>10716</v>
      </c>
      <c r="F311" s="47">
        <f t="shared" si="481"/>
        <v>3.4812153793978368E-2</v>
      </c>
      <c r="G311" s="25">
        <f t="shared" si="482"/>
        <v>-3.3650283245198649E-2</v>
      </c>
      <c r="H311" s="36"/>
      <c r="I311" s="28">
        <f t="shared" si="483"/>
        <v>1464</v>
      </c>
      <c r="J311" s="6">
        <f t="shared" si="484"/>
        <v>754</v>
      </c>
      <c r="K311" s="6">
        <f t="shared" si="485"/>
        <v>710</v>
      </c>
      <c r="L311" s="30">
        <f t="shared" si="486"/>
        <v>3.9170866019013977E-2</v>
      </c>
      <c r="M311" s="31">
        <f t="shared" si="487"/>
        <v>-3.6885032988726689E-2</v>
      </c>
      <c r="N311" s="36"/>
      <c r="O311" s="28">
        <f t="shared" si="488"/>
        <v>257</v>
      </c>
      <c r="P311" s="6">
        <f t="shared" si="489"/>
        <v>131</v>
      </c>
      <c r="Q311" s="6">
        <f t="shared" si="490"/>
        <v>126</v>
      </c>
      <c r="R311" s="30">
        <f t="shared" si="491"/>
        <v>3.5233996772458309E-2</v>
      </c>
      <c r="S311" s="31">
        <f t="shared" si="492"/>
        <v>-3.388918773534158E-2</v>
      </c>
      <c r="T311" s="30"/>
      <c r="U311" s="28">
        <f t="shared" si="493"/>
        <v>95</v>
      </c>
      <c r="V311" s="6">
        <f t="shared" si="479"/>
        <v>56</v>
      </c>
      <c r="W311" s="6">
        <f t="shared" si="480"/>
        <v>39</v>
      </c>
      <c r="X311" s="30">
        <f t="shared" si="494"/>
        <v>4.7257383966244723E-2</v>
      </c>
      <c r="Y311" s="31">
        <f t="shared" si="495"/>
        <v>-3.2911392405063293E-2</v>
      </c>
      <c r="Z311" s="30"/>
      <c r="AA311" s="6">
        <f t="shared" si="496"/>
        <v>105</v>
      </c>
      <c r="AB311" s="6">
        <v>56</v>
      </c>
      <c r="AC311" s="6">
        <v>49</v>
      </c>
      <c r="AD311" s="12"/>
      <c r="AE311" s="37">
        <f t="shared" si="497"/>
        <v>21</v>
      </c>
      <c r="AF311" s="10">
        <v>12</v>
      </c>
      <c r="AG311" s="10">
        <v>9</v>
      </c>
      <c r="AH311" s="12"/>
      <c r="AI311" s="6">
        <f t="shared" si="498"/>
        <v>31</v>
      </c>
      <c r="AJ311" s="10">
        <v>15</v>
      </c>
      <c r="AK311" s="10">
        <v>16</v>
      </c>
      <c r="AM311" s="6">
        <f t="shared" si="499"/>
        <v>710</v>
      </c>
      <c r="AN311" s="6">
        <v>358</v>
      </c>
      <c r="AO311" s="6">
        <v>352</v>
      </c>
      <c r="AQ311" s="6">
        <f t="shared" si="500"/>
        <v>597</v>
      </c>
      <c r="AR311" s="6">
        <v>313</v>
      </c>
      <c r="AS311" s="6">
        <v>284</v>
      </c>
      <c r="AT311" s="6"/>
      <c r="AU311" s="6">
        <f t="shared" si="501"/>
        <v>206</v>
      </c>
      <c r="AV311" s="10">
        <v>105</v>
      </c>
      <c r="AW311" s="10">
        <v>101</v>
      </c>
      <c r="AY311" s="6">
        <f t="shared" si="502"/>
        <v>28</v>
      </c>
      <c r="AZ311" s="6">
        <v>17</v>
      </c>
      <c r="BA311" s="6">
        <v>11</v>
      </c>
      <c r="BC311" s="6">
        <f t="shared" si="503"/>
        <v>1</v>
      </c>
      <c r="BD311" s="10">
        <v>0</v>
      </c>
      <c r="BE311" s="10">
        <v>1</v>
      </c>
      <c r="BG311" s="6">
        <f t="shared" si="504"/>
        <v>62</v>
      </c>
      <c r="BH311" s="6">
        <v>35</v>
      </c>
      <c r="BI311" s="6">
        <v>27</v>
      </c>
      <c r="BK311" s="6">
        <f t="shared" si="505"/>
        <v>11</v>
      </c>
      <c r="BL311" s="10">
        <v>8</v>
      </c>
      <c r="BM311" s="10">
        <v>3</v>
      </c>
      <c r="BO311" s="6">
        <f t="shared" si="506"/>
        <v>12</v>
      </c>
      <c r="BP311" s="10">
        <v>9</v>
      </c>
      <c r="BQ311" s="10">
        <v>3</v>
      </c>
      <c r="BS311" s="6">
        <f t="shared" si="507"/>
        <v>17</v>
      </c>
      <c r="BT311" s="10">
        <v>9</v>
      </c>
      <c r="BU311" s="10">
        <v>8</v>
      </c>
      <c r="BW311" s="6">
        <f t="shared" si="508"/>
        <v>0</v>
      </c>
      <c r="BX311" s="6">
        <v>0</v>
      </c>
      <c r="BY311" s="6">
        <v>0</v>
      </c>
      <c r="CA311" s="6">
        <f t="shared" si="509"/>
        <v>7</v>
      </c>
      <c r="CB311" s="10">
        <v>3</v>
      </c>
      <c r="CC311" s="10">
        <v>4</v>
      </c>
      <c r="CE311" s="6">
        <f t="shared" si="510"/>
        <v>48</v>
      </c>
      <c r="CF311" s="10">
        <v>27</v>
      </c>
      <c r="CG311" s="10">
        <v>21</v>
      </c>
    </row>
    <row r="312" spans="1:85" ht="14.45">
      <c r="B312" s="16" t="s">
        <v>24</v>
      </c>
      <c r="C312" s="21">
        <f t="shared" si="477"/>
        <v>23251</v>
      </c>
      <c r="D312" s="6">
        <v>11942</v>
      </c>
      <c r="E312" s="6">
        <v>11309</v>
      </c>
      <c r="F312" s="47">
        <f t="shared" si="481"/>
        <v>3.7500157009533616E-2</v>
      </c>
      <c r="G312" s="25">
        <f t="shared" si="482"/>
        <v>-3.5512416313918584E-2</v>
      </c>
      <c r="H312" s="36"/>
      <c r="I312" s="28">
        <f t="shared" si="483"/>
        <v>1485</v>
      </c>
      <c r="J312" s="6">
        <f t="shared" si="484"/>
        <v>764</v>
      </c>
      <c r="K312" s="6">
        <f t="shared" si="485"/>
        <v>721</v>
      </c>
      <c r="L312" s="30">
        <f t="shared" si="486"/>
        <v>3.9690373525897452E-2</v>
      </c>
      <c r="M312" s="31">
        <f t="shared" si="487"/>
        <v>-3.7456491246298511E-2</v>
      </c>
      <c r="N312" s="36"/>
      <c r="O312" s="28">
        <f t="shared" si="488"/>
        <v>300</v>
      </c>
      <c r="P312" s="6">
        <f t="shared" si="489"/>
        <v>141</v>
      </c>
      <c r="Q312" s="6">
        <f t="shared" si="490"/>
        <v>159</v>
      </c>
      <c r="R312" s="30">
        <f t="shared" si="491"/>
        <v>3.7923614846691767E-2</v>
      </c>
      <c r="S312" s="31">
        <f t="shared" si="492"/>
        <v>-4.2764927380311998E-2</v>
      </c>
      <c r="T312" s="30"/>
      <c r="U312" s="28">
        <f t="shared" si="493"/>
        <v>89</v>
      </c>
      <c r="V312" s="6">
        <f t="shared" si="479"/>
        <v>42</v>
      </c>
      <c r="W312" s="6">
        <f t="shared" si="480"/>
        <v>47</v>
      </c>
      <c r="X312" s="30">
        <f t="shared" si="494"/>
        <v>3.5443037974683546E-2</v>
      </c>
      <c r="Y312" s="31">
        <f t="shared" si="495"/>
        <v>-3.9662447257383965E-2</v>
      </c>
      <c r="Z312" s="30"/>
      <c r="AA312" s="6">
        <f t="shared" si="496"/>
        <v>92</v>
      </c>
      <c r="AB312" s="6">
        <v>52</v>
      </c>
      <c r="AC312" s="6">
        <v>40</v>
      </c>
      <c r="AD312" s="12"/>
      <c r="AE312" s="37">
        <f t="shared" si="497"/>
        <v>38</v>
      </c>
      <c r="AF312" s="10">
        <v>19</v>
      </c>
      <c r="AG312" s="10">
        <v>19</v>
      </c>
      <c r="AH312" s="12"/>
      <c r="AI312" s="6">
        <f t="shared" si="498"/>
        <v>18</v>
      </c>
      <c r="AJ312" s="10">
        <v>10</v>
      </c>
      <c r="AK312" s="10">
        <v>8</v>
      </c>
      <c r="AM312" s="6">
        <f t="shared" si="499"/>
        <v>763</v>
      </c>
      <c r="AN312" s="6">
        <v>385</v>
      </c>
      <c r="AO312" s="6">
        <v>378</v>
      </c>
      <c r="AQ312" s="6">
        <f t="shared" si="500"/>
        <v>574</v>
      </c>
      <c r="AR312" s="6">
        <v>298</v>
      </c>
      <c r="AS312" s="6">
        <v>276</v>
      </c>
      <c r="AT312" s="6"/>
      <c r="AU312" s="6">
        <f t="shared" si="501"/>
        <v>235</v>
      </c>
      <c r="AV312" s="10">
        <v>114</v>
      </c>
      <c r="AW312" s="10">
        <v>121</v>
      </c>
      <c r="AY312" s="6">
        <f t="shared" si="502"/>
        <v>39</v>
      </c>
      <c r="AZ312" s="6">
        <v>16</v>
      </c>
      <c r="BA312" s="6">
        <v>23</v>
      </c>
      <c r="BC312" s="6">
        <f t="shared" si="503"/>
        <v>6</v>
      </c>
      <c r="BD312" s="10">
        <v>2</v>
      </c>
      <c r="BE312" s="10">
        <v>4</v>
      </c>
      <c r="BG312" s="6">
        <f t="shared" si="504"/>
        <v>75</v>
      </c>
      <c r="BH312" s="6">
        <v>31</v>
      </c>
      <c r="BI312" s="6">
        <v>44</v>
      </c>
      <c r="BK312" s="6">
        <f t="shared" si="505"/>
        <v>15</v>
      </c>
      <c r="BL312" s="10">
        <v>5</v>
      </c>
      <c r="BM312" s="10">
        <v>10</v>
      </c>
      <c r="BO312" s="6">
        <f t="shared" si="506"/>
        <v>24</v>
      </c>
      <c r="BP312" s="10">
        <v>11</v>
      </c>
      <c r="BQ312" s="10">
        <v>13</v>
      </c>
      <c r="BS312" s="6">
        <f t="shared" si="507"/>
        <v>16</v>
      </c>
      <c r="BT312" s="10">
        <v>6</v>
      </c>
      <c r="BU312" s="10">
        <v>10</v>
      </c>
      <c r="BW312" s="6">
        <f t="shared" si="508"/>
        <v>0</v>
      </c>
      <c r="BX312" s="6">
        <v>0</v>
      </c>
      <c r="BY312" s="6">
        <v>0</v>
      </c>
      <c r="CA312" s="6">
        <f t="shared" si="509"/>
        <v>7</v>
      </c>
      <c r="CB312" s="10">
        <v>4</v>
      </c>
      <c r="CC312" s="10">
        <v>3</v>
      </c>
      <c r="CE312" s="6">
        <f t="shared" si="510"/>
        <v>27</v>
      </c>
      <c r="CF312" s="10">
        <v>16</v>
      </c>
      <c r="CG312" s="10">
        <v>11</v>
      </c>
    </row>
    <row r="313" spans="1:85" ht="14.45">
      <c r="B313" s="16" t="s">
        <v>25</v>
      </c>
      <c r="C313" s="21">
        <f t="shared" si="477"/>
        <v>23580</v>
      </c>
      <c r="D313" s="6">
        <v>12042</v>
      </c>
      <c r="E313" s="6">
        <v>11538</v>
      </c>
      <c r="F313" s="47">
        <f t="shared" si="481"/>
        <v>3.7814176076771379E-2</v>
      </c>
      <c r="G313" s="25">
        <f t="shared" si="482"/>
        <v>-3.6231519977893055E-2</v>
      </c>
      <c r="H313" s="36"/>
      <c r="I313" s="28">
        <f t="shared" si="483"/>
        <v>1394</v>
      </c>
      <c r="J313" s="6">
        <f t="shared" si="484"/>
        <v>735</v>
      </c>
      <c r="K313" s="6">
        <f t="shared" si="485"/>
        <v>659</v>
      </c>
      <c r="L313" s="30">
        <f t="shared" si="486"/>
        <v>3.8183801755935373E-2</v>
      </c>
      <c r="M313" s="31">
        <f t="shared" si="487"/>
        <v>-3.4235544703620967E-2</v>
      </c>
      <c r="N313" s="36"/>
      <c r="O313" s="28">
        <f t="shared" si="488"/>
        <v>270</v>
      </c>
      <c r="P313" s="6">
        <f t="shared" si="489"/>
        <v>144</v>
      </c>
      <c r="Q313" s="6">
        <f t="shared" si="490"/>
        <v>126</v>
      </c>
      <c r="R313" s="30">
        <f t="shared" si="491"/>
        <v>3.8730500268961805E-2</v>
      </c>
      <c r="S313" s="31">
        <f t="shared" si="492"/>
        <v>-3.388918773534158E-2</v>
      </c>
      <c r="T313" s="30"/>
      <c r="U313" s="28">
        <f t="shared" si="493"/>
        <v>91</v>
      </c>
      <c r="V313" s="6">
        <f t="shared" si="479"/>
        <v>45</v>
      </c>
      <c r="W313" s="6">
        <f t="shared" si="480"/>
        <v>46</v>
      </c>
      <c r="X313" s="30">
        <f t="shared" si="494"/>
        <v>3.7974683544303799E-2</v>
      </c>
      <c r="Y313" s="31">
        <f t="shared" si="495"/>
        <v>-3.8818565400843885E-2</v>
      </c>
      <c r="Z313" s="30"/>
      <c r="AA313" s="6">
        <f t="shared" si="496"/>
        <v>62</v>
      </c>
      <c r="AB313" s="6">
        <v>37</v>
      </c>
      <c r="AC313" s="6">
        <v>25</v>
      </c>
      <c r="AD313" s="12"/>
      <c r="AE313" s="37">
        <f t="shared" si="497"/>
        <v>37</v>
      </c>
      <c r="AF313" s="10">
        <v>19</v>
      </c>
      <c r="AG313" s="10">
        <v>18</v>
      </c>
      <c r="AH313" s="12"/>
      <c r="AI313" s="6">
        <f t="shared" si="498"/>
        <v>15</v>
      </c>
      <c r="AJ313" s="10">
        <v>8</v>
      </c>
      <c r="AK313" s="10">
        <v>7</v>
      </c>
      <c r="AM313" s="6">
        <f t="shared" si="499"/>
        <v>707</v>
      </c>
      <c r="AN313" s="6">
        <v>395</v>
      </c>
      <c r="AO313" s="6">
        <v>312</v>
      </c>
      <c r="AQ313" s="6">
        <f t="shared" si="500"/>
        <v>573</v>
      </c>
      <c r="AR313" s="6">
        <v>276</v>
      </c>
      <c r="AS313" s="6">
        <v>297</v>
      </c>
      <c r="AT313" s="6"/>
      <c r="AU313" s="6">
        <f t="shared" si="501"/>
        <v>213</v>
      </c>
      <c r="AV313" s="10">
        <v>114</v>
      </c>
      <c r="AW313" s="10">
        <v>99</v>
      </c>
      <c r="AY313" s="6">
        <f t="shared" si="502"/>
        <v>28</v>
      </c>
      <c r="AZ313" s="6">
        <v>16</v>
      </c>
      <c r="BA313" s="6">
        <v>12</v>
      </c>
      <c r="BC313" s="6">
        <f t="shared" si="503"/>
        <v>5</v>
      </c>
      <c r="BD313" s="10">
        <v>3</v>
      </c>
      <c r="BE313" s="10">
        <v>2</v>
      </c>
      <c r="BG313" s="6">
        <f t="shared" si="504"/>
        <v>65</v>
      </c>
      <c r="BH313" s="6">
        <v>33</v>
      </c>
      <c r="BI313" s="6">
        <v>32</v>
      </c>
      <c r="BK313" s="6">
        <f t="shared" si="505"/>
        <v>9</v>
      </c>
      <c r="BL313" s="10">
        <v>7</v>
      </c>
      <c r="BM313" s="10">
        <v>2</v>
      </c>
      <c r="BO313" s="6">
        <f t="shared" si="506"/>
        <v>21</v>
      </c>
      <c r="BP313" s="10">
        <v>10</v>
      </c>
      <c r="BQ313" s="10">
        <v>11</v>
      </c>
      <c r="BS313" s="6">
        <f t="shared" si="507"/>
        <v>11</v>
      </c>
      <c r="BT313" s="10">
        <v>5</v>
      </c>
      <c r="BU313" s="10">
        <v>6</v>
      </c>
      <c r="BW313" s="6">
        <f t="shared" si="508"/>
        <v>0</v>
      </c>
      <c r="BX313" s="6">
        <v>0</v>
      </c>
      <c r="BY313" s="6">
        <v>0</v>
      </c>
      <c r="CA313" s="6">
        <f t="shared" si="509"/>
        <v>13</v>
      </c>
      <c r="CB313" s="10">
        <v>6</v>
      </c>
      <c r="CC313" s="10">
        <v>7</v>
      </c>
      <c r="CE313" s="6">
        <f t="shared" si="510"/>
        <v>37</v>
      </c>
      <c r="CF313" s="10">
        <v>17</v>
      </c>
      <c r="CG313" s="10">
        <v>20</v>
      </c>
    </row>
    <row r="314" spans="1:85" ht="14.45">
      <c r="B314" s="16" t="s">
        <v>26</v>
      </c>
      <c r="C314" s="21">
        <f t="shared" si="477"/>
        <v>23200</v>
      </c>
      <c r="D314" s="6">
        <v>11816</v>
      </c>
      <c r="E314" s="6">
        <v>11384</v>
      </c>
      <c r="F314" s="47">
        <f t="shared" si="481"/>
        <v>3.7104492984814039E-2</v>
      </c>
      <c r="G314" s="25">
        <f t="shared" si="482"/>
        <v>-3.5747930614346904E-2</v>
      </c>
      <c r="H314" s="36"/>
      <c r="I314" s="28">
        <f t="shared" si="483"/>
        <v>1234</v>
      </c>
      <c r="J314" s="6">
        <f t="shared" si="484"/>
        <v>591</v>
      </c>
      <c r="K314" s="6">
        <f t="shared" si="485"/>
        <v>643</v>
      </c>
      <c r="L314" s="30">
        <f t="shared" si="486"/>
        <v>3.0702893656813342E-2</v>
      </c>
      <c r="M314" s="31">
        <f t="shared" si="487"/>
        <v>-3.3404332692607411E-2</v>
      </c>
      <c r="N314" s="36"/>
      <c r="O314" s="28">
        <f t="shared" si="488"/>
        <v>203</v>
      </c>
      <c r="P314" s="6">
        <f t="shared" si="489"/>
        <v>103</v>
      </c>
      <c r="Q314" s="6">
        <f t="shared" si="490"/>
        <v>100</v>
      </c>
      <c r="R314" s="30">
        <f t="shared" si="491"/>
        <v>2.7703066164604627E-2</v>
      </c>
      <c r="S314" s="31">
        <f t="shared" si="492"/>
        <v>-2.6896180742334588E-2</v>
      </c>
      <c r="T314" s="30"/>
      <c r="U314" s="28">
        <f t="shared" si="493"/>
        <v>67</v>
      </c>
      <c r="V314" s="6">
        <f t="shared" si="479"/>
        <v>38</v>
      </c>
      <c r="W314" s="6">
        <f t="shared" si="480"/>
        <v>29</v>
      </c>
      <c r="X314" s="30">
        <f t="shared" si="494"/>
        <v>3.2067510548523206E-2</v>
      </c>
      <c r="Y314" s="31">
        <f t="shared" si="495"/>
        <v>-2.4472573839662448E-2</v>
      </c>
      <c r="Z314" s="30"/>
      <c r="AA314" s="6">
        <f t="shared" si="496"/>
        <v>46</v>
      </c>
      <c r="AB314" s="6">
        <v>24</v>
      </c>
      <c r="AC314" s="6">
        <v>22</v>
      </c>
      <c r="AD314" s="12"/>
      <c r="AE314" s="37">
        <f t="shared" si="497"/>
        <v>34</v>
      </c>
      <c r="AF314" s="10">
        <v>20</v>
      </c>
      <c r="AG314" s="10">
        <v>14</v>
      </c>
      <c r="AH314" s="12"/>
      <c r="AI314" s="6">
        <f t="shared" si="498"/>
        <v>22</v>
      </c>
      <c r="AJ314" s="10">
        <v>11</v>
      </c>
      <c r="AK314" s="10">
        <v>11</v>
      </c>
      <c r="AM314" s="6">
        <f t="shared" si="499"/>
        <v>617</v>
      </c>
      <c r="AN314" s="6">
        <v>286</v>
      </c>
      <c r="AO314" s="6">
        <v>331</v>
      </c>
      <c r="AQ314" s="6">
        <f t="shared" si="500"/>
        <v>515</v>
      </c>
      <c r="AR314" s="6">
        <v>250</v>
      </c>
      <c r="AS314" s="6">
        <v>265</v>
      </c>
      <c r="AT314" s="6"/>
      <c r="AU314" s="6">
        <f t="shared" si="501"/>
        <v>161</v>
      </c>
      <c r="AV314" s="10">
        <v>83</v>
      </c>
      <c r="AW314" s="10">
        <v>78</v>
      </c>
      <c r="AY314" s="6">
        <f t="shared" si="502"/>
        <v>25</v>
      </c>
      <c r="AZ314" s="6">
        <v>9</v>
      </c>
      <c r="BA314" s="6">
        <v>16</v>
      </c>
      <c r="BC314" s="6">
        <f t="shared" si="503"/>
        <v>1</v>
      </c>
      <c r="BD314" s="10">
        <v>1</v>
      </c>
      <c r="BE314" s="10">
        <v>0</v>
      </c>
      <c r="BG314" s="6">
        <f t="shared" si="504"/>
        <v>45</v>
      </c>
      <c r="BH314" s="6">
        <v>22</v>
      </c>
      <c r="BI314" s="6">
        <v>23</v>
      </c>
      <c r="BK314" s="6">
        <f t="shared" si="505"/>
        <v>7</v>
      </c>
      <c r="BL314" s="10">
        <v>2</v>
      </c>
      <c r="BM314" s="10">
        <v>5</v>
      </c>
      <c r="BO314" s="6">
        <f t="shared" si="506"/>
        <v>12</v>
      </c>
      <c r="BP314" s="10">
        <v>5</v>
      </c>
      <c r="BQ314" s="10">
        <v>7</v>
      </c>
      <c r="BS314" s="6">
        <f t="shared" si="507"/>
        <v>10</v>
      </c>
      <c r="BT314" s="10">
        <v>5</v>
      </c>
      <c r="BU314" s="10">
        <v>5</v>
      </c>
      <c r="BW314" s="6">
        <f t="shared" si="508"/>
        <v>0</v>
      </c>
      <c r="BX314" s="6">
        <v>0</v>
      </c>
      <c r="BY314" s="6">
        <v>0</v>
      </c>
      <c r="CA314" s="6">
        <f t="shared" si="509"/>
        <v>7</v>
      </c>
      <c r="CB314" s="10">
        <v>5</v>
      </c>
      <c r="CC314" s="10">
        <v>2</v>
      </c>
      <c r="CE314" s="6">
        <f t="shared" si="510"/>
        <v>31</v>
      </c>
      <c r="CF314" s="10">
        <v>21</v>
      </c>
      <c r="CG314" s="10">
        <v>10</v>
      </c>
    </row>
    <row r="315" spans="1:85" ht="14.45">
      <c r="B315" s="16" t="s">
        <v>27</v>
      </c>
      <c r="C315" s="21">
        <f t="shared" si="477"/>
        <v>22573</v>
      </c>
      <c r="D315" s="6">
        <v>11508</v>
      </c>
      <c r="E315" s="6">
        <v>11065</v>
      </c>
      <c r="F315" s="47">
        <f t="shared" si="481"/>
        <v>3.613731425772173E-2</v>
      </c>
      <c r="G315" s="25">
        <f t="shared" si="482"/>
        <v>-3.4746209789858443E-2</v>
      </c>
      <c r="H315" s="36"/>
      <c r="I315" s="28">
        <f t="shared" si="483"/>
        <v>1183</v>
      </c>
      <c r="J315" s="6">
        <f t="shared" si="484"/>
        <v>581</v>
      </c>
      <c r="K315" s="6">
        <f t="shared" si="485"/>
        <v>602</v>
      </c>
      <c r="L315" s="30">
        <f t="shared" si="486"/>
        <v>3.0183386149929867E-2</v>
      </c>
      <c r="M315" s="31">
        <f t="shared" si="487"/>
        <v>-3.1274351914385164E-2</v>
      </c>
      <c r="N315" s="36"/>
      <c r="O315" s="28">
        <f t="shared" si="488"/>
        <v>182</v>
      </c>
      <c r="P315" s="6">
        <f t="shared" si="489"/>
        <v>78</v>
      </c>
      <c r="Q315" s="6">
        <f t="shared" si="490"/>
        <v>104</v>
      </c>
      <c r="R315" s="30">
        <f t="shared" si="491"/>
        <v>2.097902097902098E-2</v>
      </c>
      <c r="S315" s="31">
        <f t="shared" si="492"/>
        <v>-2.7972027972027972E-2</v>
      </c>
      <c r="T315" s="30"/>
      <c r="U315" s="28">
        <f t="shared" si="493"/>
        <v>63</v>
      </c>
      <c r="V315" s="6">
        <f t="shared" si="479"/>
        <v>36</v>
      </c>
      <c r="W315" s="6">
        <f t="shared" si="480"/>
        <v>27</v>
      </c>
      <c r="X315" s="30">
        <f t="shared" si="494"/>
        <v>3.0379746835443037E-2</v>
      </c>
      <c r="Y315" s="31">
        <f t="shared" si="495"/>
        <v>-2.2784810126582278E-2</v>
      </c>
      <c r="Z315" s="30"/>
      <c r="AA315" s="6">
        <f t="shared" si="496"/>
        <v>47</v>
      </c>
      <c r="AB315" s="6">
        <v>22</v>
      </c>
      <c r="AC315" s="6">
        <v>25</v>
      </c>
      <c r="AD315" s="12"/>
      <c r="AE315" s="37">
        <f t="shared" si="497"/>
        <v>26</v>
      </c>
      <c r="AF315" s="10">
        <v>16</v>
      </c>
      <c r="AG315" s="10">
        <v>10</v>
      </c>
      <c r="AH315" s="12"/>
      <c r="AI315" s="6">
        <f t="shared" si="498"/>
        <v>19</v>
      </c>
      <c r="AJ315" s="10">
        <v>10</v>
      </c>
      <c r="AK315" s="10">
        <v>9</v>
      </c>
      <c r="AM315" s="6">
        <f t="shared" si="499"/>
        <v>606</v>
      </c>
      <c r="AN315" s="6">
        <v>298</v>
      </c>
      <c r="AO315" s="6">
        <v>308</v>
      </c>
      <c r="AQ315" s="6">
        <f t="shared" si="500"/>
        <v>485</v>
      </c>
      <c r="AR315" s="6">
        <v>235</v>
      </c>
      <c r="AS315" s="6">
        <v>250</v>
      </c>
      <c r="AT315" s="6"/>
      <c r="AU315" s="6">
        <f t="shared" si="501"/>
        <v>151</v>
      </c>
      <c r="AV315" s="10">
        <v>66</v>
      </c>
      <c r="AW315" s="10">
        <v>85</v>
      </c>
      <c r="AY315" s="6">
        <f t="shared" si="502"/>
        <v>16</v>
      </c>
      <c r="AZ315" s="6">
        <v>9</v>
      </c>
      <c r="BA315" s="6">
        <v>7</v>
      </c>
      <c r="BC315" s="6">
        <f t="shared" si="503"/>
        <v>1</v>
      </c>
      <c r="BD315" s="10">
        <v>1</v>
      </c>
      <c r="BE315" s="10">
        <v>0</v>
      </c>
      <c r="BG315" s="6">
        <f t="shared" si="504"/>
        <v>36</v>
      </c>
      <c r="BH315" s="6">
        <v>14</v>
      </c>
      <c r="BI315" s="6">
        <v>22</v>
      </c>
      <c r="BK315" s="6">
        <f t="shared" si="505"/>
        <v>4</v>
      </c>
      <c r="BL315" s="10">
        <v>2</v>
      </c>
      <c r="BM315" s="10">
        <v>2</v>
      </c>
      <c r="BO315" s="6">
        <f t="shared" si="506"/>
        <v>11</v>
      </c>
      <c r="BP315" s="10">
        <v>7</v>
      </c>
      <c r="BQ315" s="10">
        <v>4</v>
      </c>
      <c r="BS315" s="6">
        <f t="shared" si="507"/>
        <v>7</v>
      </c>
      <c r="BT315" s="10">
        <v>3</v>
      </c>
      <c r="BU315" s="10">
        <v>4</v>
      </c>
      <c r="BW315" s="6">
        <f t="shared" si="508"/>
        <v>0</v>
      </c>
      <c r="BX315" s="6">
        <v>0</v>
      </c>
      <c r="BY315" s="6">
        <v>0</v>
      </c>
      <c r="CA315" s="6">
        <f t="shared" si="509"/>
        <v>7</v>
      </c>
      <c r="CB315" s="10">
        <v>5</v>
      </c>
      <c r="CC315" s="10">
        <v>2</v>
      </c>
      <c r="CE315" s="6">
        <f t="shared" si="510"/>
        <v>34</v>
      </c>
      <c r="CF315" s="10">
        <v>19</v>
      </c>
      <c r="CG315" s="10">
        <v>15</v>
      </c>
    </row>
    <row r="316" spans="1:85" ht="14.45">
      <c r="B316" s="16" t="s">
        <v>28</v>
      </c>
      <c r="C316" s="21">
        <f t="shared" si="477"/>
        <v>21827</v>
      </c>
      <c r="D316" s="6">
        <v>11138</v>
      </c>
      <c r="E316" s="6">
        <v>10689</v>
      </c>
      <c r="F316" s="47">
        <f t="shared" si="481"/>
        <v>3.4975443708942004E-2</v>
      </c>
      <c r="G316" s="25">
        <f t="shared" si="482"/>
        <v>-3.3565498097044455E-2</v>
      </c>
      <c r="H316" s="36"/>
      <c r="I316" s="28">
        <f t="shared" si="483"/>
        <v>1265</v>
      </c>
      <c r="J316" s="6">
        <f t="shared" si="484"/>
        <v>623</v>
      </c>
      <c r="K316" s="6">
        <f t="shared" si="485"/>
        <v>642</v>
      </c>
      <c r="L316" s="30">
        <f t="shared" si="486"/>
        <v>3.2365317678840461E-2</v>
      </c>
      <c r="M316" s="31">
        <f t="shared" si="487"/>
        <v>-3.3352381941919064E-2</v>
      </c>
      <c r="N316" s="36"/>
      <c r="O316" s="28">
        <f t="shared" si="488"/>
        <v>206</v>
      </c>
      <c r="P316" s="6">
        <f t="shared" si="489"/>
        <v>108</v>
      </c>
      <c r="Q316" s="6">
        <f t="shared" si="490"/>
        <v>98</v>
      </c>
      <c r="R316" s="30">
        <f t="shared" si="491"/>
        <v>2.9047875201721356E-2</v>
      </c>
      <c r="S316" s="31">
        <f t="shared" si="492"/>
        <v>-2.6358257127487898E-2</v>
      </c>
      <c r="T316" s="30"/>
      <c r="U316" s="28">
        <f t="shared" si="493"/>
        <v>62</v>
      </c>
      <c r="V316" s="6">
        <f t="shared" si="479"/>
        <v>34</v>
      </c>
      <c r="W316" s="6">
        <f t="shared" si="480"/>
        <v>28</v>
      </c>
      <c r="X316" s="30">
        <f t="shared" si="494"/>
        <v>2.8691983122362871E-2</v>
      </c>
      <c r="Y316" s="31">
        <f t="shared" si="495"/>
        <v>-2.3628691983122362E-2</v>
      </c>
      <c r="Z316" s="30"/>
      <c r="AA316" s="6">
        <f t="shared" si="496"/>
        <v>91</v>
      </c>
      <c r="AB316" s="6">
        <v>37</v>
      </c>
      <c r="AC316" s="6">
        <v>54</v>
      </c>
      <c r="AD316" s="12"/>
      <c r="AE316" s="37">
        <f t="shared" si="497"/>
        <v>20</v>
      </c>
      <c r="AF316" s="10">
        <v>9</v>
      </c>
      <c r="AG316" s="10">
        <v>11</v>
      </c>
      <c r="AH316" s="12"/>
      <c r="AI316" s="6">
        <f t="shared" si="498"/>
        <v>26</v>
      </c>
      <c r="AJ316" s="10">
        <v>14</v>
      </c>
      <c r="AK316" s="10">
        <v>12</v>
      </c>
      <c r="AM316" s="6">
        <f t="shared" si="499"/>
        <v>647</v>
      </c>
      <c r="AN316" s="6">
        <v>328</v>
      </c>
      <c r="AO316" s="6">
        <v>319</v>
      </c>
      <c r="AQ316" s="6">
        <f t="shared" si="500"/>
        <v>481</v>
      </c>
      <c r="AR316" s="6">
        <v>235</v>
      </c>
      <c r="AS316" s="6">
        <v>246</v>
      </c>
      <c r="AT316" s="6"/>
      <c r="AU316" s="6">
        <f t="shared" si="501"/>
        <v>162</v>
      </c>
      <c r="AV316" s="10">
        <v>77</v>
      </c>
      <c r="AW316" s="10">
        <v>85</v>
      </c>
      <c r="AY316" s="6">
        <f t="shared" si="502"/>
        <v>14</v>
      </c>
      <c r="AZ316" s="6">
        <v>6</v>
      </c>
      <c r="BA316" s="6">
        <v>8</v>
      </c>
      <c r="BC316" s="6">
        <f t="shared" si="503"/>
        <v>2</v>
      </c>
      <c r="BD316" s="10">
        <v>2</v>
      </c>
      <c r="BE316" s="10">
        <v>0</v>
      </c>
      <c r="BG316" s="6">
        <f t="shared" si="504"/>
        <v>57</v>
      </c>
      <c r="BH316" s="6">
        <v>38</v>
      </c>
      <c r="BI316" s="6">
        <v>19</v>
      </c>
      <c r="BK316" s="6">
        <f t="shared" si="505"/>
        <v>9</v>
      </c>
      <c r="BL316" s="10">
        <v>5</v>
      </c>
      <c r="BM316" s="10">
        <v>4</v>
      </c>
      <c r="BO316" s="6">
        <f t="shared" si="506"/>
        <v>7</v>
      </c>
      <c r="BP316" s="10">
        <v>3</v>
      </c>
      <c r="BQ316" s="10">
        <v>4</v>
      </c>
      <c r="BS316" s="6">
        <f t="shared" si="507"/>
        <v>13</v>
      </c>
      <c r="BT316" s="10">
        <v>7</v>
      </c>
      <c r="BU316" s="10">
        <v>6</v>
      </c>
      <c r="BW316" s="6">
        <f t="shared" si="508"/>
        <v>0</v>
      </c>
      <c r="BX316" s="6">
        <v>0</v>
      </c>
      <c r="BY316" s="6">
        <v>0</v>
      </c>
      <c r="CA316" s="6">
        <f t="shared" si="509"/>
        <v>5</v>
      </c>
      <c r="CB316" s="10">
        <v>2</v>
      </c>
      <c r="CC316" s="10">
        <v>3</v>
      </c>
      <c r="CE316" s="6">
        <f t="shared" si="510"/>
        <v>28</v>
      </c>
      <c r="CF316" s="10">
        <v>17</v>
      </c>
      <c r="CG316" s="10">
        <v>11</v>
      </c>
    </row>
    <row r="317" spans="1:85" ht="14.45">
      <c r="B317" s="16" t="s">
        <v>29</v>
      </c>
      <c r="C317" s="21">
        <f t="shared" si="477"/>
        <v>20694</v>
      </c>
      <c r="D317" s="6">
        <v>10404</v>
      </c>
      <c r="E317" s="6">
        <v>10290</v>
      </c>
      <c r="F317" s="47">
        <f t="shared" si="481"/>
        <v>3.267054375541683E-2</v>
      </c>
      <c r="G317" s="25">
        <f t="shared" si="482"/>
        <v>-3.2312562018765777E-2</v>
      </c>
      <c r="H317" s="36"/>
      <c r="I317" s="28">
        <f t="shared" si="483"/>
        <v>1297</v>
      </c>
      <c r="J317" s="6">
        <f t="shared" si="484"/>
        <v>615</v>
      </c>
      <c r="K317" s="6">
        <f t="shared" si="485"/>
        <v>682</v>
      </c>
      <c r="L317" s="30">
        <f t="shared" si="486"/>
        <v>3.1949711673333679E-2</v>
      </c>
      <c r="M317" s="31">
        <f t="shared" si="487"/>
        <v>-3.5430411969452957E-2</v>
      </c>
      <c r="N317" s="36"/>
      <c r="O317" s="28">
        <f t="shared" si="488"/>
        <v>267</v>
      </c>
      <c r="P317" s="6">
        <f t="shared" si="489"/>
        <v>140</v>
      </c>
      <c r="Q317" s="6">
        <f t="shared" si="490"/>
        <v>127</v>
      </c>
      <c r="R317" s="30">
        <f t="shared" si="491"/>
        <v>3.7654653039268425E-2</v>
      </c>
      <c r="S317" s="31">
        <f t="shared" si="492"/>
        <v>-3.4158149542764929E-2</v>
      </c>
      <c r="T317" s="30"/>
      <c r="U317" s="28">
        <f t="shared" si="493"/>
        <v>88</v>
      </c>
      <c r="V317" s="6">
        <f t="shared" si="479"/>
        <v>45</v>
      </c>
      <c r="W317" s="6">
        <f t="shared" si="480"/>
        <v>43</v>
      </c>
      <c r="X317" s="30">
        <f t="shared" si="494"/>
        <v>3.7974683544303799E-2</v>
      </c>
      <c r="Y317" s="31">
        <f t="shared" si="495"/>
        <v>-3.6286919831223625E-2</v>
      </c>
      <c r="Z317" s="30"/>
      <c r="AA317" s="6">
        <f t="shared" si="496"/>
        <v>64</v>
      </c>
      <c r="AB317" s="6">
        <v>28</v>
      </c>
      <c r="AC317" s="6">
        <v>36</v>
      </c>
      <c r="AD317" s="12"/>
      <c r="AE317" s="37">
        <f t="shared" si="497"/>
        <v>28</v>
      </c>
      <c r="AF317" s="10">
        <v>17</v>
      </c>
      <c r="AG317" s="10">
        <v>11</v>
      </c>
      <c r="AH317" s="12"/>
      <c r="AI317" s="6">
        <f t="shared" si="498"/>
        <v>22</v>
      </c>
      <c r="AJ317" s="10">
        <v>12</v>
      </c>
      <c r="AK317" s="10">
        <v>10</v>
      </c>
      <c r="AM317" s="6">
        <f t="shared" si="499"/>
        <v>685</v>
      </c>
      <c r="AN317" s="6">
        <v>328</v>
      </c>
      <c r="AO317" s="6">
        <v>357</v>
      </c>
      <c r="AQ317" s="6">
        <f t="shared" si="500"/>
        <v>498</v>
      </c>
      <c r="AR317" s="6">
        <v>230</v>
      </c>
      <c r="AS317" s="6">
        <v>268</v>
      </c>
      <c r="AT317" s="6"/>
      <c r="AU317" s="6">
        <f t="shared" si="501"/>
        <v>219</v>
      </c>
      <c r="AV317" s="10">
        <v>109</v>
      </c>
      <c r="AW317" s="10">
        <v>110</v>
      </c>
      <c r="AY317" s="6">
        <f t="shared" si="502"/>
        <v>32</v>
      </c>
      <c r="AZ317" s="6">
        <v>17</v>
      </c>
      <c r="BA317" s="6">
        <v>15</v>
      </c>
      <c r="BC317" s="6">
        <f t="shared" si="503"/>
        <v>2</v>
      </c>
      <c r="BD317" s="10">
        <v>1</v>
      </c>
      <c r="BE317" s="10">
        <v>1</v>
      </c>
      <c r="BG317" s="6">
        <f t="shared" si="504"/>
        <v>62</v>
      </c>
      <c r="BH317" s="6">
        <v>36</v>
      </c>
      <c r="BI317" s="6">
        <v>26</v>
      </c>
      <c r="BK317" s="6">
        <f t="shared" si="505"/>
        <v>4</v>
      </c>
      <c r="BL317" s="10">
        <v>1</v>
      </c>
      <c r="BM317" s="10">
        <v>3</v>
      </c>
      <c r="BO317" s="6">
        <f t="shared" si="506"/>
        <v>22</v>
      </c>
      <c r="BP317" s="10">
        <v>13</v>
      </c>
      <c r="BQ317" s="10">
        <v>9</v>
      </c>
      <c r="BS317" s="6">
        <f t="shared" si="507"/>
        <v>22</v>
      </c>
      <c r="BT317" s="10">
        <v>9</v>
      </c>
      <c r="BU317" s="10">
        <v>13</v>
      </c>
      <c r="BW317" s="6">
        <f t="shared" si="508"/>
        <v>0</v>
      </c>
      <c r="BX317" s="6">
        <v>0</v>
      </c>
      <c r="BY317" s="6">
        <v>0</v>
      </c>
      <c r="CA317" s="6">
        <f t="shared" si="509"/>
        <v>2</v>
      </c>
      <c r="CB317" s="10">
        <v>0</v>
      </c>
      <c r="CC317" s="10">
        <v>2</v>
      </c>
      <c r="CE317" s="6">
        <f t="shared" si="510"/>
        <v>38</v>
      </c>
      <c r="CF317" s="10">
        <v>22</v>
      </c>
      <c r="CG317" s="10">
        <v>16</v>
      </c>
    </row>
    <row r="318" spans="1:85" ht="14.45">
      <c r="B318" s="16" t="s">
        <v>30</v>
      </c>
      <c r="C318" s="21">
        <f t="shared" si="477"/>
        <v>21922</v>
      </c>
      <c r="D318" s="6">
        <v>10931</v>
      </c>
      <c r="E318" s="6">
        <v>10991</v>
      </c>
      <c r="F318" s="47">
        <f t="shared" si="481"/>
        <v>3.4325424239759837E-2</v>
      </c>
      <c r="G318" s="25">
        <f t="shared" si="482"/>
        <v>-3.4513835680102495E-2</v>
      </c>
      <c r="H318" s="36"/>
      <c r="I318" s="28">
        <f t="shared" si="483"/>
        <v>1253</v>
      </c>
      <c r="J318" s="6">
        <f t="shared" si="484"/>
        <v>628</v>
      </c>
      <c r="K318" s="6">
        <f t="shared" si="485"/>
        <v>625</v>
      </c>
      <c r="L318" s="30">
        <f t="shared" si="486"/>
        <v>3.2625071432282195E-2</v>
      </c>
      <c r="M318" s="31">
        <f t="shared" si="487"/>
        <v>-3.2469219180217154E-2</v>
      </c>
      <c r="N318" s="36"/>
      <c r="O318" s="28">
        <f t="shared" si="488"/>
        <v>291</v>
      </c>
      <c r="P318" s="6">
        <f t="shared" si="489"/>
        <v>148</v>
      </c>
      <c r="Q318" s="6">
        <f t="shared" si="490"/>
        <v>143</v>
      </c>
      <c r="R318" s="30">
        <f t="shared" si="491"/>
        <v>3.9806347498655192E-2</v>
      </c>
      <c r="S318" s="31">
        <f t="shared" si="492"/>
        <v>-3.8461538461538464E-2</v>
      </c>
      <c r="T318" s="30"/>
      <c r="U318" s="28">
        <f t="shared" si="493"/>
        <v>90</v>
      </c>
      <c r="V318" s="6">
        <f t="shared" si="479"/>
        <v>51</v>
      </c>
      <c r="W318" s="6">
        <f t="shared" si="480"/>
        <v>39</v>
      </c>
      <c r="X318" s="30">
        <f t="shared" si="494"/>
        <v>4.3037974683544304E-2</v>
      </c>
      <c r="Y318" s="31">
        <f t="shared" si="495"/>
        <v>-3.2911392405063293E-2</v>
      </c>
      <c r="Z318" s="30"/>
      <c r="AA318" s="6">
        <f t="shared" si="496"/>
        <v>75</v>
      </c>
      <c r="AB318" s="6">
        <v>40</v>
      </c>
      <c r="AC318" s="6">
        <v>35</v>
      </c>
      <c r="AD318" s="12"/>
      <c r="AE318" s="37">
        <f t="shared" si="497"/>
        <v>38</v>
      </c>
      <c r="AF318" s="10">
        <v>22</v>
      </c>
      <c r="AG318" s="10">
        <v>16</v>
      </c>
      <c r="AH318" s="12"/>
      <c r="AI318" s="6">
        <f t="shared" si="498"/>
        <v>13</v>
      </c>
      <c r="AJ318" s="10">
        <v>7</v>
      </c>
      <c r="AK318" s="10">
        <v>6</v>
      </c>
      <c r="AM318" s="6">
        <f t="shared" si="499"/>
        <v>651</v>
      </c>
      <c r="AN318" s="6">
        <v>321</v>
      </c>
      <c r="AO318" s="6">
        <v>330</v>
      </c>
      <c r="AQ318" s="6">
        <f t="shared" si="500"/>
        <v>476</v>
      </c>
      <c r="AR318" s="6">
        <v>238</v>
      </c>
      <c r="AS318" s="6">
        <v>238</v>
      </c>
      <c r="AT318" s="6"/>
      <c r="AU318" s="6">
        <f t="shared" si="501"/>
        <v>223</v>
      </c>
      <c r="AV318" s="10">
        <v>117</v>
      </c>
      <c r="AW318" s="10">
        <v>106</v>
      </c>
      <c r="AY318" s="6">
        <f t="shared" si="502"/>
        <v>31</v>
      </c>
      <c r="AZ318" s="6">
        <v>14</v>
      </c>
      <c r="BA318" s="6">
        <v>17</v>
      </c>
      <c r="BC318" s="6">
        <f t="shared" si="503"/>
        <v>6</v>
      </c>
      <c r="BD318" s="10">
        <v>3</v>
      </c>
      <c r="BE318" s="10">
        <v>3</v>
      </c>
      <c r="BG318" s="6">
        <f t="shared" si="504"/>
        <v>74</v>
      </c>
      <c r="BH318" s="6">
        <v>40</v>
      </c>
      <c r="BI318" s="6">
        <v>34</v>
      </c>
      <c r="BK318" s="6">
        <f t="shared" si="505"/>
        <v>11</v>
      </c>
      <c r="BL318" s="10">
        <v>5</v>
      </c>
      <c r="BM318" s="10">
        <v>6</v>
      </c>
      <c r="BO318" s="6">
        <f t="shared" si="506"/>
        <v>21</v>
      </c>
      <c r="BP318" s="10">
        <v>12</v>
      </c>
      <c r="BQ318" s="10">
        <v>9</v>
      </c>
      <c r="BS318" s="6">
        <f t="shared" si="507"/>
        <v>11</v>
      </c>
      <c r="BT318" s="10">
        <v>9</v>
      </c>
      <c r="BU318" s="10">
        <v>2</v>
      </c>
      <c r="BW318" s="6">
        <f t="shared" si="508"/>
        <v>0</v>
      </c>
      <c r="BX318" s="6">
        <v>0</v>
      </c>
      <c r="BY318" s="6">
        <v>0</v>
      </c>
      <c r="CA318" s="6">
        <f t="shared" si="509"/>
        <v>11</v>
      </c>
      <c r="CB318" s="10">
        <v>5</v>
      </c>
      <c r="CC318" s="10">
        <v>6</v>
      </c>
      <c r="CE318" s="6">
        <f t="shared" si="510"/>
        <v>36</v>
      </c>
      <c r="CF318" s="10">
        <v>20</v>
      </c>
      <c r="CG318" s="10">
        <v>16</v>
      </c>
    </row>
    <row r="319" spans="1:85" ht="14.45">
      <c r="B319" s="16" t="s">
        <v>31</v>
      </c>
      <c r="C319" s="21">
        <f t="shared" si="477"/>
        <v>21387</v>
      </c>
      <c r="D319" s="6">
        <v>10841</v>
      </c>
      <c r="E319" s="6">
        <v>10546</v>
      </c>
      <c r="F319" s="47">
        <f t="shared" si="481"/>
        <v>3.4042807079245854E-2</v>
      </c>
      <c r="G319" s="25">
        <f t="shared" si="482"/>
        <v>-3.3116450830894449E-2</v>
      </c>
      <c r="H319" s="36"/>
      <c r="I319" s="28">
        <f t="shared" si="483"/>
        <v>1267</v>
      </c>
      <c r="J319" s="6">
        <f t="shared" si="484"/>
        <v>630</v>
      </c>
      <c r="K319" s="6">
        <f t="shared" si="485"/>
        <v>637</v>
      </c>
      <c r="L319" s="30">
        <f t="shared" si="486"/>
        <v>3.2728972933658888E-2</v>
      </c>
      <c r="M319" s="31">
        <f t="shared" si="487"/>
        <v>-3.3092628188477323E-2</v>
      </c>
      <c r="N319" s="36"/>
      <c r="O319" s="28">
        <f t="shared" si="488"/>
        <v>270</v>
      </c>
      <c r="P319" s="6">
        <f t="shared" si="489"/>
        <v>151</v>
      </c>
      <c r="Q319" s="6">
        <f t="shared" si="490"/>
        <v>119</v>
      </c>
      <c r="R319" s="30">
        <f t="shared" si="491"/>
        <v>4.0613232920925231E-2</v>
      </c>
      <c r="S319" s="31">
        <f t="shared" si="492"/>
        <v>-3.2006455083378162E-2</v>
      </c>
      <c r="T319" s="30"/>
      <c r="U319" s="28">
        <f t="shared" si="493"/>
        <v>83</v>
      </c>
      <c r="V319" s="6">
        <f t="shared" si="479"/>
        <v>46</v>
      </c>
      <c r="W319" s="6">
        <f t="shared" si="480"/>
        <v>37</v>
      </c>
      <c r="X319" s="30">
        <f t="shared" si="494"/>
        <v>3.8818565400843885E-2</v>
      </c>
      <c r="Y319" s="31">
        <f t="shared" si="495"/>
        <v>-3.1223628691983123E-2</v>
      </c>
      <c r="Z319" s="30"/>
      <c r="AA319" s="6">
        <f t="shared" si="496"/>
        <v>72</v>
      </c>
      <c r="AB319" s="6">
        <v>43</v>
      </c>
      <c r="AC319" s="6">
        <v>29</v>
      </c>
      <c r="AD319" s="12"/>
      <c r="AE319" s="37">
        <f t="shared" si="497"/>
        <v>31</v>
      </c>
      <c r="AF319" s="10">
        <v>14</v>
      </c>
      <c r="AG319" s="10">
        <v>17</v>
      </c>
      <c r="AH319" s="12"/>
      <c r="AI319" s="6">
        <f t="shared" si="498"/>
        <v>19</v>
      </c>
      <c r="AJ319" s="10">
        <v>10</v>
      </c>
      <c r="AK319" s="10">
        <v>9</v>
      </c>
      <c r="AM319" s="6">
        <f t="shared" si="499"/>
        <v>650</v>
      </c>
      <c r="AN319" s="6">
        <v>327</v>
      </c>
      <c r="AO319" s="6">
        <v>323</v>
      </c>
      <c r="AQ319" s="6">
        <f t="shared" si="500"/>
        <v>495</v>
      </c>
      <c r="AR319" s="6">
        <v>236</v>
      </c>
      <c r="AS319" s="6">
        <v>259</v>
      </c>
      <c r="AT319" s="6"/>
      <c r="AU319" s="6">
        <f t="shared" si="501"/>
        <v>189</v>
      </c>
      <c r="AV319" s="10">
        <v>111</v>
      </c>
      <c r="AW319" s="10">
        <v>78</v>
      </c>
      <c r="AY319" s="6">
        <f t="shared" si="502"/>
        <v>43</v>
      </c>
      <c r="AZ319" s="6">
        <v>24</v>
      </c>
      <c r="BA319" s="6">
        <v>19</v>
      </c>
      <c r="BC319" s="6">
        <f t="shared" si="503"/>
        <v>2</v>
      </c>
      <c r="BD319" s="10">
        <v>2</v>
      </c>
      <c r="BE319" s="10">
        <v>0</v>
      </c>
      <c r="BG319" s="6">
        <f t="shared" si="504"/>
        <v>74</v>
      </c>
      <c r="BH319" s="6">
        <v>36</v>
      </c>
      <c r="BI319" s="6">
        <v>38</v>
      </c>
      <c r="BK319" s="6">
        <f t="shared" si="505"/>
        <v>6</v>
      </c>
      <c r="BL319" s="10">
        <v>4</v>
      </c>
      <c r="BM319" s="10">
        <v>2</v>
      </c>
      <c r="BO319" s="6">
        <f t="shared" si="506"/>
        <v>23</v>
      </c>
      <c r="BP319" s="10">
        <v>12</v>
      </c>
      <c r="BQ319" s="10">
        <v>11</v>
      </c>
      <c r="BS319" s="6">
        <f t="shared" si="507"/>
        <v>9</v>
      </c>
      <c r="BT319" s="10">
        <v>6</v>
      </c>
      <c r="BU319" s="10">
        <v>3</v>
      </c>
      <c r="BW319" s="6">
        <f t="shared" si="508"/>
        <v>0</v>
      </c>
      <c r="BX319" s="6">
        <v>0</v>
      </c>
      <c r="BY319" s="6">
        <v>0</v>
      </c>
      <c r="CA319" s="6">
        <f t="shared" si="509"/>
        <v>7</v>
      </c>
      <c r="CB319" s="10">
        <v>4</v>
      </c>
      <c r="CC319" s="10">
        <v>3</v>
      </c>
      <c r="CE319" s="6">
        <f t="shared" si="510"/>
        <v>38</v>
      </c>
      <c r="CF319" s="10">
        <v>20</v>
      </c>
      <c r="CG319" s="10">
        <v>18</v>
      </c>
    </row>
    <row r="320" spans="1:85" ht="14.45">
      <c r="B320" s="16" t="s">
        <v>32</v>
      </c>
      <c r="C320" s="21">
        <f t="shared" si="477"/>
        <v>18543</v>
      </c>
      <c r="D320" s="6">
        <v>9321</v>
      </c>
      <c r="E320" s="6">
        <v>9222</v>
      </c>
      <c r="F320" s="47">
        <f t="shared" si="481"/>
        <v>2.9269717257231858E-2</v>
      </c>
      <c r="G320" s="25">
        <f t="shared" si="482"/>
        <v>-2.8958838380666475E-2</v>
      </c>
      <c r="H320" s="36"/>
      <c r="I320" s="28">
        <f t="shared" si="483"/>
        <v>1098</v>
      </c>
      <c r="J320" s="6">
        <f t="shared" si="484"/>
        <v>559</v>
      </c>
      <c r="K320" s="6">
        <f t="shared" si="485"/>
        <v>539</v>
      </c>
      <c r="L320" s="30">
        <f t="shared" si="486"/>
        <v>2.9040469634786223E-2</v>
      </c>
      <c r="M320" s="31">
        <f t="shared" si="487"/>
        <v>-2.8001454621019273E-2</v>
      </c>
      <c r="N320" s="36"/>
      <c r="O320" s="28">
        <f t="shared" si="488"/>
        <v>241</v>
      </c>
      <c r="P320" s="6">
        <f t="shared" si="489"/>
        <v>121</v>
      </c>
      <c r="Q320" s="6">
        <f t="shared" si="490"/>
        <v>120</v>
      </c>
      <c r="R320" s="30">
        <f t="shared" si="491"/>
        <v>3.2544378698224852E-2</v>
      </c>
      <c r="S320" s="31">
        <f t="shared" si="492"/>
        <v>-3.2275416890801503E-2</v>
      </c>
      <c r="T320" s="30"/>
      <c r="U320" s="28">
        <f t="shared" si="493"/>
        <v>72</v>
      </c>
      <c r="V320" s="6">
        <f t="shared" si="479"/>
        <v>42</v>
      </c>
      <c r="W320" s="6">
        <f t="shared" si="480"/>
        <v>30</v>
      </c>
      <c r="X320" s="30">
        <f t="shared" si="494"/>
        <v>3.5443037974683546E-2</v>
      </c>
      <c r="Y320" s="31">
        <f t="shared" si="495"/>
        <v>-2.5316455696202531E-2</v>
      </c>
      <c r="Z320" s="30"/>
      <c r="AA320" s="6">
        <f t="shared" si="496"/>
        <v>53</v>
      </c>
      <c r="AB320" s="6">
        <v>29</v>
      </c>
      <c r="AC320" s="6">
        <v>24</v>
      </c>
      <c r="AD320" s="12"/>
      <c r="AE320" s="37">
        <f t="shared" si="497"/>
        <v>18</v>
      </c>
      <c r="AF320" s="10">
        <v>11</v>
      </c>
      <c r="AG320" s="10">
        <v>7</v>
      </c>
      <c r="AH320" s="12"/>
      <c r="AI320" s="6">
        <f t="shared" si="498"/>
        <v>21</v>
      </c>
      <c r="AJ320" s="10">
        <v>10</v>
      </c>
      <c r="AK320" s="10">
        <v>11</v>
      </c>
      <c r="AM320" s="6">
        <f t="shared" si="499"/>
        <v>577</v>
      </c>
      <c r="AN320" s="6">
        <v>286</v>
      </c>
      <c r="AO320" s="6">
        <v>291</v>
      </c>
      <c r="AQ320" s="6">
        <f t="shared" si="500"/>
        <v>429</v>
      </c>
      <c r="AR320" s="6">
        <v>223</v>
      </c>
      <c r="AS320" s="6">
        <v>206</v>
      </c>
      <c r="AT320" s="6"/>
      <c r="AU320" s="6">
        <f t="shared" si="501"/>
        <v>188</v>
      </c>
      <c r="AV320" s="10">
        <v>96</v>
      </c>
      <c r="AW320" s="10">
        <v>92</v>
      </c>
      <c r="AY320" s="6">
        <f t="shared" si="502"/>
        <v>27</v>
      </c>
      <c r="AZ320" s="6">
        <v>15</v>
      </c>
      <c r="BA320" s="6">
        <v>12</v>
      </c>
      <c r="BC320" s="6">
        <f t="shared" si="503"/>
        <v>8</v>
      </c>
      <c r="BD320" s="10">
        <v>4</v>
      </c>
      <c r="BE320" s="10">
        <v>4</v>
      </c>
      <c r="BG320" s="6">
        <f t="shared" si="504"/>
        <v>56</v>
      </c>
      <c r="BH320" s="6">
        <v>30</v>
      </c>
      <c r="BI320" s="6">
        <v>26</v>
      </c>
      <c r="BK320" s="6">
        <f t="shared" si="505"/>
        <v>12</v>
      </c>
      <c r="BL320" s="10">
        <v>8</v>
      </c>
      <c r="BM320" s="10">
        <v>4</v>
      </c>
      <c r="BO320" s="6">
        <f t="shared" si="506"/>
        <v>17</v>
      </c>
      <c r="BP320" s="10">
        <v>13</v>
      </c>
      <c r="BQ320" s="10">
        <v>4</v>
      </c>
      <c r="BS320" s="6">
        <f t="shared" si="507"/>
        <v>9</v>
      </c>
      <c r="BT320" s="10">
        <v>3</v>
      </c>
      <c r="BU320" s="10">
        <v>6</v>
      </c>
      <c r="BW320" s="6">
        <f t="shared" si="508"/>
        <v>0</v>
      </c>
      <c r="BX320" s="6">
        <v>0</v>
      </c>
      <c r="BY320" s="6">
        <v>0</v>
      </c>
      <c r="CA320" s="6">
        <f t="shared" si="509"/>
        <v>11</v>
      </c>
      <c r="CB320" s="10">
        <v>6</v>
      </c>
      <c r="CC320" s="10">
        <v>5</v>
      </c>
      <c r="CE320" s="6">
        <f t="shared" si="510"/>
        <v>23</v>
      </c>
      <c r="CF320" s="10">
        <v>12</v>
      </c>
      <c r="CG320" s="10">
        <v>11</v>
      </c>
    </row>
    <row r="321" spans="2:85" ht="14.45">
      <c r="B321" s="16" t="s">
        <v>33</v>
      </c>
      <c r="C321" s="21">
        <f t="shared" si="477"/>
        <v>15710</v>
      </c>
      <c r="D321" s="6">
        <v>8056</v>
      </c>
      <c r="E321" s="6">
        <v>7654</v>
      </c>
      <c r="F321" s="47">
        <f t="shared" si="481"/>
        <v>2.5297376056674162E-2</v>
      </c>
      <c r="G321" s="25">
        <f t="shared" si="482"/>
        <v>-2.4035019406378356E-2</v>
      </c>
      <c r="H321" s="36"/>
      <c r="I321" s="28">
        <f t="shared" si="483"/>
        <v>972</v>
      </c>
      <c r="J321" s="6">
        <f t="shared" si="484"/>
        <v>475</v>
      </c>
      <c r="K321" s="6">
        <f t="shared" si="485"/>
        <v>497</v>
      </c>
      <c r="L321" s="30">
        <f t="shared" si="486"/>
        <v>2.4676606576965038E-2</v>
      </c>
      <c r="M321" s="31">
        <f t="shared" si="487"/>
        <v>-2.5819523092108682E-2</v>
      </c>
      <c r="N321" s="36"/>
      <c r="O321" s="28">
        <f t="shared" si="488"/>
        <v>200</v>
      </c>
      <c r="P321" s="6">
        <f t="shared" si="489"/>
        <v>99</v>
      </c>
      <c r="Q321" s="6">
        <f t="shared" si="490"/>
        <v>101</v>
      </c>
      <c r="R321" s="30">
        <f t="shared" si="491"/>
        <v>2.6627218934911243E-2</v>
      </c>
      <c r="S321" s="31">
        <f t="shared" si="492"/>
        <v>-2.7165142549757933E-2</v>
      </c>
      <c r="T321" s="30"/>
      <c r="U321" s="28">
        <f t="shared" si="493"/>
        <v>50</v>
      </c>
      <c r="V321" s="6">
        <f t="shared" si="479"/>
        <v>31</v>
      </c>
      <c r="W321" s="6">
        <f t="shared" si="480"/>
        <v>19</v>
      </c>
      <c r="X321" s="30">
        <f t="shared" si="494"/>
        <v>2.6160337552742614E-2</v>
      </c>
      <c r="Y321" s="31">
        <f t="shared" si="495"/>
        <v>-1.6033755274261603E-2</v>
      </c>
      <c r="Z321" s="30"/>
      <c r="AA321" s="6">
        <f t="shared" si="496"/>
        <v>63</v>
      </c>
      <c r="AB321" s="6">
        <v>31</v>
      </c>
      <c r="AC321" s="6">
        <v>32</v>
      </c>
      <c r="AD321" s="12"/>
      <c r="AE321" s="37">
        <f t="shared" si="497"/>
        <v>18</v>
      </c>
      <c r="AF321" s="10">
        <v>9</v>
      </c>
      <c r="AG321" s="10">
        <v>9</v>
      </c>
      <c r="AH321" s="12"/>
      <c r="AI321" s="6">
        <f t="shared" si="498"/>
        <v>31</v>
      </c>
      <c r="AJ321" s="10">
        <v>13</v>
      </c>
      <c r="AK321" s="10">
        <v>18</v>
      </c>
      <c r="AM321" s="6">
        <f t="shared" si="499"/>
        <v>562</v>
      </c>
      <c r="AN321" s="6">
        <v>281</v>
      </c>
      <c r="AO321" s="6">
        <v>281</v>
      </c>
      <c r="AQ321" s="6">
        <f t="shared" si="500"/>
        <v>298</v>
      </c>
      <c r="AR321" s="6">
        <v>141</v>
      </c>
      <c r="AS321" s="6">
        <v>157</v>
      </c>
      <c r="AT321" s="6"/>
      <c r="AU321" s="6">
        <f t="shared" si="501"/>
        <v>150</v>
      </c>
      <c r="AV321" s="10">
        <v>76</v>
      </c>
      <c r="AW321" s="10">
        <v>74</v>
      </c>
      <c r="AY321" s="6">
        <f t="shared" si="502"/>
        <v>21</v>
      </c>
      <c r="AZ321" s="6">
        <v>10</v>
      </c>
      <c r="BA321" s="6">
        <v>11</v>
      </c>
      <c r="BC321" s="6">
        <f t="shared" si="503"/>
        <v>7</v>
      </c>
      <c r="BD321" s="10">
        <v>2</v>
      </c>
      <c r="BE321" s="10">
        <v>5</v>
      </c>
      <c r="BG321" s="6">
        <f t="shared" si="504"/>
        <v>53</v>
      </c>
      <c r="BH321" s="6">
        <v>30</v>
      </c>
      <c r="BI321" s="6">
        <v>23</v>
      </c>
      <c r="BK321" s="6">
        <f t="shared" si="505"/>
        <v>5</v>
      </c>
      <c r="BL321" s="10">
        <v>3</v>
      </c>
      <c r="BM321" s="10">
        <v>2</v>
      </c>
      <c r="BO321" s="6">
        <f t="shared" si="506"/>
        <v>7</v>
      </c>
      <c r="BP321" s="10">
        <v>5</v>
      </c>
      <c r="BQ321" s="10">
        <v>2</v>
      </c>
      <c r="BS321" s="6">
        <f t="shared" si="507"/>
        <v>19</v>
      </c>
      <c r="BT321" s="10">
        <v>11</v>
      </c>
      <c r="BU321" s="10">
        <v>8</v>
      </c>
      <c r="BW321" s="6">
        <f t="shared" si="508"/>
        <v>0</v>
      </c>
      <c r="BX321" s="6">
        <v>0</v>
      </c>
      <c r="BY321" s="6">
        <v>0</v>
      </c>
      <c r="CA321" s="6">
        <f t="shared" si="509"/>
        <v>2</v>
      </c>
      <c r="CB321" s="10">
        <v>1</v>
      </c>
      <c r="CC321" s="10">
        <v>1</v>
      </c>
      <c r="CE321" s="6">
        <f t="shared" si="510"/>
        <v>17</v>
      </c>
      <c r="CF321" s="10">
        <v>11</v>
      </c>
      <c r="CG321" s="10">
        <v>6</v>
      </c>
    </row>
    <row r="322" spans="2:85" ht="14.45">
      <c r="B322" s="16" t="s">
        <v>34</v>
      </c>
      <c r="C322" s="21">
        <f t="shared" si="477"/>
        <v>11912</v>
      </c>
      <c r="D322" s="6">
        <v>5901</v>
      </c>
      <c r="E322" s="6">
        <v>6011</v>
      </c>
      <c r="F322" s="47">
        <f t="shared" si="481"/>
        <v>1.8530265157700374E-2</v>
      </c>
      <c r="G322" s="25">
        <f t="shared" si="482"/>
        <v>-1.8875686131661913E-2</v>
      </c>
      <c r="H322" s="36"/>
      <c r="I322" s="28">
        <f t="shared" si="483"/>
        <v>718</v>
      </c>
      <c r="J322" s="6">
        <f t="shared" si="484"/>
        <v>357</v>
      </c>
      <c r="K322" s="6">
        <f t="shared" si="485"/>
        <v>361</v>
      </c>
      <c r="L322" s="30">
        <f t="shared" si="486"/>
        <v>1.8546417995740038E-2</v>
      </c>
      <c r="M322" s="31">
        <f t="shared" si="487"/>
        <v>-1.8754220998493429E-2</v>
      </c>
      <c r="N322" s="36"/>
      <c r="O322" s="28">
        <f t="shared" si="488"/>
        <v>159</v>
      </c>
      <c r="P322" s="6">
        <f t="shared" si="489"/>
        <v>81</v>
      </c>
      <c r="Q322" s="6">
        <f t="shared" si="490"/>
        <v>78</v>
      </c>
      <c r="R322" s="30">
        <f t="shared" si="491"/>
        <v>2.1785906401291015E-2</v>
      </c>
      <c r="S322" s="31">
        <f t="shared" si="492"/>
        <v>-2.097902097902098E-2</v>
      </c>
      <c r="T322" s="30"/>
      <c r="U322" s="28">
        <f t="shared" si="493"/>
        <v>57</v>
      </c>
      <c r="V322" s="6">
        <f t="shared" si="479"/>
        <v>36</v>
      </c>
      <c r="W322" s="6">
        <f t="shared" si="480"/>
        <v>21</v>
      </c>
      <c r="X322" s="30">
        <f t="shared" si="494"/>
        <v>3.0379746835443037E-2</v>
      </c>
      <c r="Y322" s="31">
        <f t="shared" si="495"/>
        <v>-1.7721518987341773E-2</v>
      </c>
      <c r="Z322" s="30"/>
      <c r="AA322" s="6">
        <f t="shared" si="496"/>
        <v>36</v>
      </c>
      <c r="AB322" s="6">
        <v>21</v>
      </c>
      <c r="AC322" s="6">
        <v>15</v>
      </c>
      <c r="AD322" s="12"/>
      <c r="AE322" s="37">
        <f t="shared" si="497"/>
        <v>7</v>
      </c>
      <c r="AF322" s="10">
        <v>3</v>
      </c>
      <c r="AG322" s="10">
        <v>4</v>
      </c>
      <c r="AH322" s="12"/>
      <c r="AI322" s="6">
        <f t="shared" si="498"/>
        <v>16</v>
      </c>
      <c r="AJ322" s="10">
        <v>9</v>
      </c>
      <c r="AK322" s="10">
        <v>7</v>
      </c>
      <c r="AM322" s="6">
        <f t="shared" si="499"/>
        <v>454</v>
      </c>
      <c r="AN322" s="6">
        <v>221</v>
      </c>
      <c r="AO322" s="6">
        <v>233</v>
      </c>
      <c r="AQ322" s="6">
        <f t="shared" si="500"/>
        <v>205</v>
      </c>
      <c r="AR322" s="6">
        <v>103</v>
      </c>
      <c r="AS322" s="6">
        <v>102</v>
      </c>
      <c r="AT322" s="6"/>
      <c r="AU322" s="6">
        <f t="shared" si="501"/>
        <v>135</v>
      </c>
      <c r="AV322" s="10">
        <v>70</v>
      </c>
      <c r="AW322" s="10">
        <v>65</v>
      </c>
      <c r="AY322" s="6">
        <f t="shared" si="502"/>
        <v>6</v>
      </c>
      <c r="AZ322" s="6">
        <v>4</v>
      </c>
      <c r="BA322" s="6">
        <v>2</v>
      </c>
      <c r="BC322" s="6">
        <f t="shared" si="503"/>
        <v>3</v>
      </c>
      <c r="BD322" s="10">
        <v>2</v>
      </c>
      <c r="BE322" s="10">
        <v>1</v>
      </c>
      <c r="BG322" s="6">
        <f t="shared" si="504"/>
        <v>44</v>
      </c>
      <c r="BH322" s="6">
        <v>23</v>
      </c>
      <c r="BI322" s="6">
        <v>21</v>
      </c>
      <c r="BK322" s="6">
        <f t="shared" si="505"/>
        <v>3</v>
      </c>
      <c r="BL322" s="10">
        <v>2</v>
      </c>
      <c r="BM322" s="10">
        <v>1</v>
      </c>
      <c r="BO322" s="6">
        <f t="shared" si="506"/>
        <v>7</v>
      </c>
      <c r="BP322" s="10">
        <v>2</v>
      </c>
      <c r="BQ322" s="10">
        <v>5</v>
      </c>
      <c r="BS322" s="6">
        <f t="shared" si="507"/>
        <v>19</v>
      </c>
      <c r="BT322" s="10">
        <v>14</v>
      </c>
      <c r="BU322" s="10">
        <v>5</v>
      </c>
      <c r="BW322" s="6">
        <f t="shared" si="508"/>
        <v>0</v>
      </c>
      <c r="BX322" s="6">
        <v>0</v>
      </c>
      <c r="BY322" s="6">
        <v>0</v>
      </c>
      <c r="CA322" s="6">
        <f t="shared" si="509"/>
        <v>6</v>
      </c>
      <c r="CB322" s="10">
        <v>5</v>
      </c>
      <c r="CC322" s="10">
        <v>1</v>
      </c>
      <c r="CE322" s="6">
        <f t="shared" si="510"/>
        <v>22</v>
      </c>
      <c r="CF322" s="10">
        <v>13</v>
      </c>
      <c r="CG322" s="10">
        <v>9</v>
      </c>
    </row>
    <row r="323" spans="2:85" ht="14.45">
      <c r="B323" s="16" t="s">
        <v>35</v>
      </c>
      <c r="C323" s="21">
        <f t="shared" si="477"/>
        <v>8605</v>
      </c>
      <c r="D323" s="6">
        <v>4143</v>
      </c>
      <c r="E323" s="6">
        <v>4462</v>
      </c>
      <c r="F323" s="47">
        <f t="shared" si="481"/>
        <v>1.3009809955660508E-2</v>
      </c>
      <c r="G323" s="25">
        <f t="shared" si="482"/>
        <v>-1.4011530780148971E-2</v>
      </c>
      <c r="H323" s="36"/>
      <c r="I323" s="28">
        <f t="shared" si="483"/>
        <v>527</v>
      </c>
      <c r="J323" s="6">
        <f t="shared" si="484"/>
        <v>236</v>
      </c>
      <c r="K323" s="6">
        <f t="shared" si="485"/>
        <v>291</v>
      </c>
      <c r="L323" s="30">
        <f t="shared" si="486"/>
        <v>1.2260377162449997E-2</v>
      </c>
      <c r="M323" s="31">
        <f t="shared" si="487"/>
        <v>-1.5117668450309107E-2</v>
      </c>
      <c r="N323" s="36"/>
      <c r="O323" s="28">
        <f t="shared" si="488"/>
        <v>141</v>
      </c>
      <c r="P323" s="6">
        <f t="shared" si="489"/>
        <v>74</v>
      </c>
      <c r="Q323" s="6">
        <f t="shared" si="490"/>
        <v>67</v>
      </c>
      <c r="R323" s="30">
        <f t="shared" si="491"/>
        <v>1.9903173749327596E-2</v>
      </c>
      <c r="S323" s="31">
        <f t="shared" si="492"/>
        <v>-1.8020441097364174E-2</v>
      </c>
      <c r="T323" s="30"/>
      <c r="U323" s="28">
        <f t="shared" si="493"/>
        <v>42</v>
      </c>
      <c r="V323" s="6">
        <f t="shared" si="479"/>
        <v>19</v>
      </c>
      <c r="W323" s="6">
        <f t="shared" si="480"/>
        <v>23</v>
      </c>
      <c r="X323" s="30">
        <f t="shared" si="494"/>
        <v>1.6033755274261603E-2</v>
      </c>
      <c r="Y323" s="31">
        <f t="shared" si="495"/>
        <v>-1.9409282700421943E-2</v>
      </c>
      <c r="Z323" s="30"/>
      <c r="AA323" s="6">
        <f t="shared" si="496"/>
        <v>20</v>
      </c>
      <c r="AB323" s="6">
        <v>8</v>
      </c>
      <c r="AC323" s="6">
        <v>12</v>
      </c>
      <c r="AD323" s="12"/>
      <c r="AE323" s="37">
        <f t="shared" si="497"/>
        <v>14</v>
      </c>
      <c r="AF323" s="10">
        <v>6</v>
      </c>
      <c r="AG323" s="10">
        <v>8</v>
      </c>
      <c r="AH323" s="12"/>
      <c r="AI323" s="6">
        <f t="shared" si="498"/>
        <v>10</v>
      </c>
      <c r="AJ323" s="10">
        <v>8</v>
      </c>
      <c r="AK323" s="10">
        <v>2</v>
      </c>
      <c r="AM323" s="6">
        <f t="shared" si="499"/>
        <v>320</v>
      </c>
      <c r="AN323" s="6">
        <v>142</v>
      </c>
      <c r="AO323" s="6">
        <v>178</v>
      </c>
      <c r="AQ323" s="6">
        <f t="shared" si="500"/>
        <v>163</v>
      </c>
      <c r="AR323" s="6">
        <v>72</v>
      </c>
      <c r="AS323" s="6">
        <v>91</v>
      </c>
      <c r="AT323" s="6"/>
      <c r="AU323" s="6">
        <f t="shared" si="501"/>
        <v>96</v>
      </c>
      <c r="AV323" s="10">
        <v>50</v>
      </c>
      <c r="AW323" s="10">
        <v>46</v>
      </c>
      <c r="AY323" s="6">
        <f t="shared" si="502"/>
        <v>13</v>
      </c>
      <c r="AZ323" s="6">
        <v>7</v>
      </c>
      <c r="BA323" s="6">
        <v>6</v>
      </c>
      <c r="BC323" s="6">
        <f t="shared" si="503"/>
        <v>3</v>
      </c>
      <c r="BD323" s="10">
        <v>1</v>
      </c>
      <c r="BE323" s="10">
        <v>2</v>
      </c>
      <c r="BG323" s="6">
        <f t="shared" si="504"/>
        <v>50</v>
      </c>
      <c r="BH323" s="6">
        <v>28</v>
      </c>
      <c r="BI323" s="6">
        <v>22</v>
      </c>
      <c r="BK323" s="6">
        <f t="shared" si="505"/>
        <v>1</v>
      </c>
      <c r="BL323" s="10">
        <v>0</v>
      </c>
      <c r="BM323" s="10">
        <v>1</v>
      </c>
      <c r="BO323" s="6">
        <f t="shared" si="506"/>
        <v>7</v>
      </c>
      <c r="BP323" s="10">
        <v>4</v>
      </c>
      <c r="BQ323" s="10">
        <v>3</v>
      </c>
      <c r="BS323" s="6">
        <f t="shared" si="507"/>
        <v>13</v>
      </c>
      <c r="BT323" s="10">
        <v>8</v>
      </c>
      <c r="BU323" s="10">
        <v>5</v>
      </c>
      <c r="BW323" s="6">
        <f t="shared" si="508"/>
        <v>0</v>
      </c>
      <c r="BX323" s="6">
        <v>0</v>
      </c>
      <c r="BY323" s="6">
        <v>0</v>
      </c>
      <c r="CA323" s="6">
        <f t="shared" si="509"/>
        <v>4</v>
      </c>
      <c r="CB323" s="10">
        <v>1</v>
      </c>
      <c r="CC323" s="10">
        <v>3</v>
      </c>
      <c r="CE323" s="6">
        <f t="shared" si="510"/>
        <v>17</v>
      </c>
      <c r="CF323" s="10">
        <v>6</v>
      </c>
      <c r="CG323" s="10">
        <v>11</v>
      </c>
    </row>
    <row r="324" spans="2:85" ht="14.45">
      <c r="B324" s="16" t="s">
        <v>36</v>
      </c>
      <c r="C324" s="21">
        <f t="shared" si="477"/>
        <v>7677</v>
      </c>
      <c r="D324" s="6">
        <v>3564</v>
      </c>
      <c r="E324" s="6">
        <v>4113</v>
      </c>
      <c r="F324" s="47">
        <f t="shared" si="481"/>
        <v>1.1191639556353862E-2</v>
      </c>
      <c r="G324" s="25">
        <f t="shared" si="482"/>
        <v>-1.2915604235489179E-2</v>
      </c>
      <c r="H324" s="36"/>
      <c r="I324" s="28">
        <f t="shared" si="483"/>
        <v>461</v>
      </c>
      <c r="J324" s="6">
        <f t="shared" si="484"/>
        <v>217</v>
      </c>
      <c r="K324" s="6">
        <f t="shared" si="485"/>
        <v>244</v>
      </c>
      <c r="L324" s="30">
        <f t="shared" si="486"/>
        <v>1.1273312899371396E-2</v>
      </c>
      <c r="M324" s="31">
        <f t="shared" si="487"/>
        <v>-1.2675983167956777E-2</v>
      </c>
      <c r="N324" s="36"/>
      <c r="O324" s="28">
        <f t="shared" si="488"/>
        <v>132</v>
      </c>
      <c r="P324" s="6">
        <f t="shared" si="489"/>
        <v>66</v>
      </c>
      <c r="Q324" s="6">
        <f t="shared" si="490"/>
        <v>66</v>
      </c>
      <c r="R324" s="30">
        <f t="shared" si="491"/>
        <v>1.7751479289940829E-2</v>
      </c>
      <c r="S324" s="31">
        <f t="shared" si="492"/>
        <v>-1.7751479289940829E-2</v>
      </c>
      <c r="T324" s="30"/>
      <c r="U324" s="28">
        <f t="shared" si="493"/>
        <v>38</v>
      </c>
      <c r="V324" s="6">
        <f t="shared" si="479"/>
        <v>20</v>
      </c>
      <c r="W324" s="6">
        <f t="shared" si="480"/>
        <v>18</v>
      </c>
      <c r="X324" s="30">
        <f t="shared" si="494"/>
        <v>1.6877637130801686E-2</v>
      </c>
      <c r="Y324" s="31">
        <f t="shared" si="495"/>
        <v>-1.5189873417721518E-2</v>
      </c>
      <c r="Z324" s="30"/>
      <c r="AA324" s="6">
        <f t="shared" si="496"/>
        <v>23</v>
      </c>
      <c r="AB324" s="6">
        <v>12</v>
      </c>
      <c r="AC324" s="6">
        <v>11</v>
      </c>
      <c r="AD324" s="12"/>
      <c r="AE324" s="37">
        <f t="shared" si="497"/>
        <v>6</v>
      </c>
      <c r="AF324" s="10">
        <v>4</v>
      </c>
      <c r="AG324" s="10">
        <v>2</v>
      </c>
      <c r="AH324" s="12"/>
      <c r="AI324" s="6">
        <f t="shared" si="498"/>
        <v>10</v>
      </c>
      <c r="AJ324" s="10">
        <v>6</v>
      </c>
      <c r="AK324" s="10">
        <v>4</v>
      </c>
      <c r="AM324" s="6">
        <f t="shared" si="499"/>
        <v>284</v>
      </c>
      <c r="AN324" s="6">
        <v>129</v>
      </c>
      <c r="AO324" s="6">
        <v>155</v>
      </c>
      <c r="AQ324" s="6">
        <f t="shared" si="500"/>
        <v>138</v>
      </c>
      <c r="AR324" s="6">
        <v>66</v>
      </c>
      <c r="AS324" s="6">
        <v>72</v>
      </c>
      <c r="AT324" s="6"/>
      <c r="AU324" s="6">
        <f t="shared" si="501"/>
        <v>100</v>
      </c>
      <c r="AV324" s="10">
        <v>46</v>
      </c>
      <c r="AW324" s="10">
        <v>54</v>
      </c>
      <c r="AY324" s="6">
        <f t="shared" si="502"/>
        <v>10</v>
      </c>
      <c r="AZ324" s="6">
        <v>4</v>
      </c>
      <c r="BA324" s="6">
        <v>6</v>
      </c>
      <c r="BC324" s="6">
        <f t="shared" si="503"/>
        <v>6</v>
      </c>
      <c r="BD324" s="10">
        <v>5</v>
      </c>
      <c r="BE324" s="10">
        <v>1</v>
      </c>
      <c r="BG324" s="6">
        <f t="shared" si="504"/>
        <v>39</v>
      </c>
      <c r="BH324" s="6">
        <v>23</v>
      </c>
      <c r="BI324" s="6">
        <v>16</v>
      </c>
      <c r="BK324" s="6">
        <f t="shared" si="505"/>
        <v>5</v>
      </c>
      <c r="BL324" s="10">
        <v>1</v>
      </c>
      <c r="BM324" s="10">
        <v>4</v>
      </c>
      <c r="BO324" s="6">
        <f t="shared" si="506"/>
        <v>7</v>
      </c>
      <c r="BP324" s="10">
        <v>6</v>
      </c>
      <c r="BQ324" s="10">
        <v>1</v>
      </c>
      <c r="BS324" s="6">
        <f t="shared" si="507"/>
        <v>11</v>
      </c>
      <c r="BT324" s="10">
        <v>5</v>
      </c>
      <c r="BU324" s="10">
        <v>6</v>
      </c>
      <c r="BW324" s="6">
        <f t="shared" si="508"/>
        <v>0</v>
      </c>
      <c r="BX324" s="6">
        <v>0</v>
      </c>
      <c r="BY324" s="6">
        <v>0</v>
      </c>
      <c r="CA324" s="6">
        <f t="shared" si="509"/>
        <v>2</v>
      </c>
      <c r="CB324" s="10">
        <v>1</v>
      </c>
      <c r="CC324" s="10">
        <v>1</v>
      </c>
      <c r="CE324" s="6">
        <f t="shared" si="510"/>
        <v>13</v>
      </c>
      <c r="CF324" s="10">
        <v>7</v>
      </c>
      <c r="CG324" s="10">
        <v>6</v>
      </c>
    </row>
    <row r="325" spans="2:85" ht="14.45">
      <c r="B325" s="16" t="s">
        <v>37</v>
      </c>
      <c r="C325" s="21">
        <f t="shared" si="477"/>
        <v>6081</v>
      </c>
      <c r="D325" s="6">
        <v>2630</v>
      </c>
      <c r="E325" s="6">
        <v>3451</v>
      </c>
      <c r="F325" s="47">
        <f t="shared" si="481"/>
        <v>8.2587014683531586E-3</v>
      </c>
      <c r="G325" s="25">
        <f t="shared" si="482"/>
        <v>-1.083679801037519E-2</v>
      </c>
      <c r="H325" s="36"/>
      <c r="I325" s="28">
        <f t="shared" si="483"/>
        <v>400</v>
      </c>
      <c r="J325" s="6">
        <f t="shared" si="484"/>
        <v>167</v>
      </c>
      <c r="K325" s="6">
        <f t="shared" si="485"/>
        <v>233</v>
      </c>
      <c r="L325" s="30">
        <f t="shared" si="486"/>
        <v>8.6757753649540238E-3</v>
      </c>
      <c r="M325" s="31">
        <f t="shared" si="487"/>
        <v>-1.2104524910384955E-2</v>
      </c>
      <c r="N325" s="36"/>
      <c r="O325" s="28">
        <f t="shared" si="488"/>
        <v>119</v>
      </c>
      <c r="P325" s="6">
        <f t="shared" si="489"/>
        <v>50</v>
      </c>
      <c r="Q325" s="6">
        <f t="shared" si="490"/>
        <v>69</v>
      </c>
      <c r="R325" s="30">
        <f t="shared" si="491"/>
        <v>1.3448090371167294E-2</v>
      </c>
      <c r="S325" s="31">
        <f t="shared" si="492"/>
        <v>-1.8558364712210867E-2</v>
      </c>
      <c r="T325" s="30"/>
      <c r="U325" s="28">
        <f t="shared" si="493"/>
        <v>33</v>
      </c>
      <c r="V325" s="6">
        <f t="shared" si="479"/>
        <v>15</v>
      </c>
      <c r="W325" s="6">
        <f t="shared" si="480"/>
        <v>18</v>
      </c>
      <c r="X325" s="30">
        <f t="shared" si="494"/>
        <v>1.2658227848101266E-2</v>
      </c>
      <c r="Y325" s="31">
        <f t="shared" si="495"/>
        <v>-1.5189873417721518E-2</v>
      </c>
      <c r="Z325" s="30"/>
      <c r="AA325" s="6">
        <f t="shared" si="496"/>
        <v>17</v>
      </c>
      <c r="AB325" s="6">
        <v>10</v>
      </c>
      <c r="AC325" s="6">
        <v>7</v>
      </c>
      <c r="AD325" s="12"/>
      <c r="AE325" s="37">
        <f t="shared" si="497"/>
        <v>6</v>
      </c>
      <c r="AF325" s="10">
        <v>1</v>
      </c>
      <c r="AG325" s="10">
        <v>5</v>
      </c>
      <c r="AH325" s="12"/>
      <c r="AI325" s="6">
        <f t="shared" si="498"/>
        <v>4</v>
      </c>
      <c r="AJ325" s="10">
        <v>4</v>
      </c>
      <c r="AK325" s="10">
        <v>0</v>
      </c>
      <c r="AM325" s="6">
        <f t="shared" si="499"/>
        <v>275</v>
      </c>
      <c r="AN325" s="6">
        <v>111</v>
      </c>
      <c r="AO325" s="6">
        <v>164</v>
      </c>
      <c r="AQ325" s="6">
        <f t="shared" si="500"/>
        <v>98</v>
      </c>
      <c r="AR325" s="6">
        <v>41</v>
      </c>
      <c r="AS325" s="6">
        <v>57</v>
      </c>
      <c r="AT325" s="6"/>
      <c r="AU325" s="6">
        <f t="shared" si="501"/>
        <v>97</v>
      </c>
      <c r="AV325" s="10">
        <v>41</v>
      </c>
      <c r="AW325" s="10">
        <v>56</v>
      </c>
      <c r="AY325" s="6">
        <f t="shared" si="502"/>
        <v>11</v>
      </c>
      <c r="AZ325" s="6">
        <v>4</v>
      </c>
      <c r="BA325" s="6">
        <v>7</v>
      </c>
      <c r="BC325" s="6">
        <f t="shared" si="503"/>
        <v>2</v>
      </c>
      <c r="BD325" s="10">
        <v>1</v>
      </c>
      <c r="BE325" s="10">
        <v>1</v>
      </c>
      <c r="BG325" s="6">
        <f t="shared" si="504"/>
        <v>31</v>
      </c>
      <c r="BH325" s="6">
        <v>13</v>
      </c>
      <c r="BI325" s="6">
        <v>18</v>
      </c>
      <c r="BK325" s="6">
        <f t="shared" si="505"/>
        <v>3</v>
      </c>
      <c r="BL325" s="10">
        <v>1</v>
      </c>
      <c r="BM325" s="10">
        <v>2</v>
      </c>
      <c r="BO325" s="6">
        <f t="shared" si="506"/>
        <v>15</v>
      </c>
      <c r="BP325" s="10">
        <v>5</v>
      </c>
      <c r="BQ325" s="10">
        <v>10</v>
      </c>
      <c r="BS325" s="6">
        <f t="shared" si="507"/>
        <v>4</v>
      </c>
      <c r="BT325" s="10">
        <v>3</v>
      </c>
      <c r="BU325" s="10">
        <v>1</v>
      </c>
      <c r="BW325" s="6">
        <f t="shared" si="508"/>
        <v>0</v>
      </c>
      <c r="BX325" s="6">
        <v>0</v>
      </c>
      <c r="BY325" s="6">
        <v>0</v>
      </c>
      <c r="CA325" s="6">
        <f t="shared" si="509"/>
        <v>3</v>
      </c>
      <c r="CB325" s="10">
        <v>2</v>
      </c>
      <c r="CC325" s="10">
        <v>1</v>
      </c>
      <c r="CE325" s="6">
        <f t="shared" si="510"/>
        <v>8</v>
      </c>
      <c r="CF325" s="10">
        <v>4</v>
      </c>
      <c r="CG325" s="10">
        <v>4</v>
      </c>
    </row>
    <row r="326" spans="2:85" ht="14.45">
      <c r="B326" s="16" t="s">
        <v>38</v>
      </c>
      <c r="C326" s="21">
        <f t="shared" si="477"/>
        <v>3370</v>
      </c>
      <c r="D326" s="6">
        <v>1298</v>
      </c>
      <c r="E326" s="6">
        <v>2072</v>
      </c>
      <c r="F326" s="47">
        <f t="shared" si="481"/>
        <v>4.0759674927461596E-3</v>
      </c>
      <c r="G326" s="25">
        <f t="shared" si="482"/>
        <v>-6.5064750731664428E-3</v>
      </c>
      <c r="H326" s="36"/>
      <c r="I326" s="28">
        <f t="shared" si="483"/>
        <v>213</v>
      </c>
      <c r="J326" s="6">
        <f t="shared" si="484"/>
        <v>72</v>
      </c>
      <c r="K326" s="6">
        <f t="shared" si="485"/>
        <v>141</v>
      </c>
      <c r="L326" s="30">
        <f t="shared" si="486"/>
        <v>3.7404540495610161E-3</v>
      </c>
      <c r="M326" s="31">
        <f t="shared" si="487"/>
        <v>-7.3250558470569901E-3</v>
      </c>
      <c r="N326" s="36"/>
      <c r="O326" s="28">
        <f t="shared" si="488"/>
        <v>53</v>
      </c>
      <c r="P326" s="6">
        <f t="shared" si="489"/>
        <v>24</v>
      </c>
      <c r="Q326" s="6">
        <f t="shared" si="490"/>
        <v>29</v>
      </c>
      <c r="R326" s="30">
        <f t="shared" si="491"/>
        <v>6.4550833781603012E-3</v>
      </c>
      <c r="S326" s="31">
        <f t="shared" si="492"/>
        <v>-7.7998924152770308E-3</v>
      </c>
      <c r="T326" s="30"/>
      <c r="U326" s="28">
        <f t="shared" si="493"/>
        <v>17</v>
      </c>
      <c r="V326" s="6">
        <f t="shared" si="479"/>
        <v>10</v>
      </c>
      <c r="W326" s="6">
        <f t="shared" si="480"/>
        <v>7</v>
      </c>
      <c r="X326" s="30">
        <f t="shared" si="494"/>
        <v>8.4388185654008432E-3</v>
      </c>
      <c r="Y326" s="31">
        <f t="shared" si="495"/>
        <v>-5.9071729957805904E-3</v>
      </c>
      <c r="Z326" s="30"/>
      <c r="AA326" s="6">
        <f t="shared" si="496"/>
        <v>7</v>
      </c>
      <c r="AB326" s="6">
        <v>2</v>
      </c>
      <c r="AC326" s="6">
        <v>5</v>
      </c>
      <c r="AD326" s="12"/>
      <c r="AE326" s="37">
        <f t="shared" si="497"/>
        <v>1</v>
      </c>
      <c r="AF326" s="10">
        <v>1</v>
      </c>
      <c r="AG326" s="10">
        <v>0</v>
      </c>
      <c r="AH326" s="12"/>
      <c r="AI326" s="6">
        <f t="shared" si="498"/>
        <v>2</v>
      </c>
      <c r="AJ326" s="10">
        <v>0</v>
      </c>
      <c r="AK326" s="10">
        <v>2</v>
      </c>
      <c r="AM326" s="6">
        <f t="shared" si="499"/>
        <v>150</v>
      </c>
      <c r="AN326" s="6">
        <v>49</v>
      </c>
      <c r="AO326" s="6">
        <v>101</v>
      </c>
      <c r="AQ326" s="6">
        <f t="shared" si="500"/>
        <v>53</v>
      </c>
      <c r="AR326" s="6">
        <v>20</v>
      </c>
      <c r="AS326" s="6">
        <v>33</v>
      </c>
      <c r="AT326" s="6"/>
      <c r="AU326" s="6">
        <f t="shared" si="501"/>
        <v>42</v>
      </c>
      <c r="AV326" s="10">
        <v>22</v>
      </c>
      <c r="AW326" s="10">
        <v>20</v>
      </c>
      <c r="AY326" s="6">
        <f t="shared" si="502"/>
        <v>9</v>
      </c>
      <c r="AZ326" s="6">
        <v>4</v>
      </c>
      <c r="BA326" s="6">
        <v>5</v>
      </c>
      <c r="BC326" s="6">
        <f t="shared" si="503"/>
        <v>2</v>
      </c>
      <c r="BD326" s="10">
        <v>0</v>
      </c>
      <c r="BE326" s="10">
        <v>2</v>
      </c>
      <c r="BG326" s="6">
        <f t="shared" si="504"/>
        <v>12</v>
      </c>
      <c r="BH326" s="6">
        <v>6</v>
      </c>
      <c r="BI326" s="6">
        <v>6</v>
      </c>
      <c r="BK326" s="6">
        <f t="shared" si="505"/>
        <v>2</v>
      </c>
      <c r="BL326" s="10">
        <v>2</v>
      </c>
      <c r="BM326" s="10">
        <v>0</v>
      </c>
      <c r="BO326" s="6">
        <f t="shared" si="506"/>
        <v>8</v>
      </c>
      <c r="BP326" s="10">
        <v>6</v>
      </c>
      <c r="BQ326" s="10">
        <v>2</v>
      </c>
      <c r="BS326" s="6">
        <f t="shared" si="507"/>
        <v>2</v>
      </c>
      <c r="BT326" s="10">
        <v>0</v>
      </c>
      <c r="BU326" s="10">
        <v>2</v>
      </c>
      <c r="BW326" s="6">
        <f t="shared" si="508"/>
        <v>0</v>
      </c>
      <c r="BX326" s="6">
        <v>0</v>
      </c>
      <c r="BY326" s="6">
        <v>0</v>
      </c>
      <c r="CA326" s="6">
        <f t="shared" si="509"/>
        <v>0</v>
      </c>
      <c r="CB326" s="10">
        <v>0</v>
      </c>
      <c r="CC326" s="10">
        <v>0</v>
      </c>
      <c r="CE326" s="6">
        <f t="shared" si="510"/>
        <v>5</v>
      </c>
      <c r="CF326" s="10">
        <v>2</v>
      </c>
      <c r="CG326" s="10">
        <v>3</v>
      </c>
    </row>
    <row r="327" spans="2:85" ht="14.45">
      <c r="B327" s="16" t="s">
        <v>39</v>
      </c>
      <c r="C327" s="21">
        <f t="shared" si="477"/>
        <v>1230</v>
      </c>
      <c r="D327" s="6">
        <v>407</v>
      </c>
      <c r="E327" s="6">
        <v>823</v>
      </c>
      <c r="F327" s="47">
        <f t="shared" si="481"/>
        <v>1.2780576036576941E-3</v>
      </c>
      <c r="G327" s="25">
        <f t="shared" si="482"/>
        <v>-2.5843769233667869E-3</v>
      </c>
      <c r="H327" s="36"/>
      <c r="I327" s="28">
        <f t="shared" si="483"/>
        <v>90</v>
      </c>
      <c r="J327" s="6">
        <f t="shared" si="484"/>
        <v>36</v>
      </c>
      <c r="K327" s="6">
        <f t="shared" si="485"/>
        <v>54</v>
      </c>
      <c r="L327" s="30">
        <f t="shared" si="486"/>
        <v>1.8702270247805081E-3</v>
      </c>
      <c r="M327" s="31">
        <f t="shared" si="487"/>
        <v>-2.8053405371707622E-3</v>
      </c>
      <c r="N327" s="36"/>
      <c r="O327" s="28">
        <f t="shared" si="488"/>
        <v>13</v>
      </c>
      <c r="P327" s="6">
        <f t="shared" si="489"/>
        <v>5</v>
      </c>
      <c r="Q327" s="6">
        <f t="shared" si="490"/>
        <v>8</v>
      </c>
      <c r="R327" s="30">
        <f t="shared" si="491"/>
        <v>1.3448090371167294E-3</v>
      </c>
      <c r="S327" s="31">
        <f t="shared" si="492"/>
        <v>-2.1516944593867669E-3</v>
      </c>
      <c r="T327" s="30"/>
      <c r="U327" s="28">
        <f t="shared" si="493"/>
        <v>4</v>
      </c>
      <c r="V327" s="6">
        <f t="shared" si="479"/>
        <v>1</v>
      </c>
      <c r="W327" s="6">
        <f t="shared" si="480"/>
        <v>3</v>
      </c>
      <c r="X327" s="30">
        <f t="shared" si="494"/>
        <v>8.438818565400844E-4</v>
      </c>
      <c r="Y327" s="31">
        <f t="shared" si="495"/>
        <v>-2.5316455696202532E-3</v>
      </c>
      <c r="Z327" s="30"/>
      <c r="AA327" s="6">
        <f t="shared" si="496"/>
        <v>0</v>
      </c>
      <c r="AB327" s="6">
        <v>0</v>
      </c>
      <c r="AC327" s="6">
        <v>0</v>
      </c>
      <c r="AD327" s="12"/>
      <c r="AE327" s="37">
        <f t="shared" si="497"/>
        <v>0</v>
      </c>
      <c r="AF327" s="10">
        <v>0</v>
      </c>
      <c r="AG327" s="10">
        <v>0</v>
      </c>
      <c r="AH327" s="12"/>
      <c r="AI327" s="6">
        <f t="shared" si="498"/>
        <v>3</v>
      </c>
      <c r="AJ327" s="10">
        <v>1</v>
      </c>
      <c r="AK327" s="10">
        <v>2</v>
      </c>
      <c r="AM327" s="6">
        <f t="shared" si="499"/>
        <v>69</v>
      </c>
      <c r="AN327" s="6">
        <v>27</v>
      </c>
      <c r="AO327" s="6">
        <v>42</v>
      </c>
      <c r="AQ327" s="6">
        <f t="shared" si="500"/>
        <v>18</v>
      </c>
      <c r="AR327" s="6">
        <v>8</v>
      </c>
      <c r="AS327" s="6">
        <v>10</v>
      </c>
      <c r="AT327" s="6"/>
      <c r="AU327" s="6">
        <f t="shared" si="501"/>
        <v>6</v>
      </c>
      <c r="AV327" s="10">
        <v>2</v>
      </c>
      <c r="AW327" s="10">
        <v>4</v>
      </c>
      <c r="AY327" s="6">
        <f t="shared" si="502"/>
        <v>1</v>
      </c>
      <c r="AZ327" s="6">
        <v>0</v>
      </c>
      <c r="BA327" s="6">
        <v>1</v>
      </c>
      <c r="BC327" s="6">
        <f t="shared" si="503"/>
        <v>0</v>
      </c>
      <c r="BD327" s="10">
        <v>0</v>
      </c>
      <c r="BE327" s="10">
        <v>0</v>
      </c>
      <c r="BG327" s="6">
        <f t="shared" si="504"/>
        <v>8</v>
      </c>
      <c r="BH327" s="6">
        <v>4</v>
      </c>
      <c r="BI327" s="6">
        <v>4</v>
      </c>
      <c r="BK327" s="6">
        <f t="shared" si="505"/>
        <v>0</v>
      </c>
      <c r="BL327" s="10">
        <v>0</v>
      </c>
      <c r="BM327" s="10">
        <v>0</v>
      </c>
      <c r="BO327" s="6">
        <f t="shared" si="506"/>
        <v>2</v>
      </c>
      <c r="BP327" s="10">
        <v>1</v>
      </c>
      <c r="BQ327" s="10">
        <v>1</v>
      </c>
      <c r="BS327" s="6">
        <f t="shared" si="507"/>
        <v>0</v>
      </c>
      <c r="BT327" s="10">
        <v>0</v>
      </c>
      <c r="BU327" s="10">
        <v>0</v>
      </c>
      <c r="BW327" s="6">
        <f t="shared" si="508"/>
        <v>0</v>
      </c>
      <c r="BX327" s="6">
        <v>0</v>
      </c>
      <c r="BY327" s="6">
        <v>0</v>
      </c>
      <c r="CA327" s="6">
        <f t="shared" si="509"/>
        <v>0</v>
      </c>
      <c r="CB327" s="10">
        <v>0</v>
      </c>
      <c r="CC327" s="10">
        <v>0</v>
      </c>
      <c r="CE327" s="6">
        <f t="shared" si="510"/>
        <v>2</v>
      </c>
      <c r="CF327" s="10">
        <v>0</v>
      </c>
      <c r="CG327" s="10">
        <v>2</v>
      </c>
    </row>
    <row r="328" spans="2:85" ht="14.45">
      <c r="B328" s="16" t="s">
        <v>40</v>
      </c>
      <c r="C328" s="21">
        <f t="shared" si="477"/>
        <v>259</v>
      </c>
      <c r="D328" s="6">
        <v>63</v>
      </c>
      <c r="E328" s="6">
        <v>196</v>
      </c>
      <c r="F328" s="47">
        <f t="shared" si="481"/>
        <v>1.9783201235979049E-4</v>
      </c>
      <c r="G328" s="25">
        <f t="shared" si="482"/>
        <v>-6.1547737178601486E-4</v>
      </c>
      <c r="H328" s="36"/>
      <c r="I328" s="28">
        <f t="shared" si="483"/>
        <v>17</v>
      </c>
      <c r="J328" s="6">
        <f t="shared" si="484"/>
        <v>2</v>
      </c>
      <c r="K328" s="6">
        <f t="shared" si="485"/>
        <v>15</v>
      </c>
      <c r="L328" s="30">
        <f t="shared" si="486"/>
        <v>1.0390150137669489E-4</v>
      </c>
      <c r="M328" s="31">
        <f t="shared" si="487"/>
        <v>-7.7926126032521175E-4</v>
      </c>
      <c r="N328" s="36"/>
      <c r="O328" s="28">
        <f t="shared" si="488"/>
        <v>4</v>
      </c>
      <c r="P328" s="6">
        <f t="shared" si="489"/>
        <v>0</v>
      </c>
      <c r="Q328" s="6">
        <f t="shared" si="490"/>
        <v>4</v>
      </c>
      <c r="R328" s="30">
        <f t="shared" si="491"/>
        <v>0</v>
      </c>
      <c r="S328" s="31">
        <f t="shared" si="492"/>
        <v>-1.0758472296933835E-3</v>
      </c>
      <c r="T328" s="30"/>
      <c r="U328" s="28">
        <f t="shared" si="493"/>
        <v>1</v>
      </c>
      <c r="V328" s="6">
        <f t="shared" si="479"/>
        <v>1</v>
      </c>
      <c r="W328" s="6">
        <f t="shared" si="480"/>
        <v>0</v>
      </c>
      <c r="X328" s="30">
        <f t="shared" si="494"/>
        <v>8.438818565400844E-4</v>
      </c>
      <c r="Y328" s="31">
        <f t="shared" si="495"/>
        <v>0</v>
      </c>
      <c r="Z328" s="30"/>
      <c r="AA328" s="6">
        <f t="shared" si="496"/>
        <v>0</v>
      </c>
      <c r="AB328" s="6">
        <v>0</v>
      </c>
      <c r="AC328" s="6">
        <v>0</v>
      </c>
      <c r="AD328" s="12"/>
      <c r="AE328" s="37">
        <f t="shared" si="497"/>
        <v>1</v>
      </c>
      <c r="AF328" s="10">
        <v>0</v>
      </c>
      <c r="AG328" s="10">
        <v>1</v>
      </c>
      <c r="AH328" s="12"/>
      <c r="AI328" s="6">
        <f t="shared" si="498"/>
        <v>0</v>
      </c>
      <c r="AJ328" s="10">
        <v>0</v>
      </c>
      <c r="AK328" s="10">
        <v>0</v>
      </c>
      <c r="AM328" s="6">
        <f t="shared" si="499"/>
        <v>15</v>
      </c>
      <c r="AN328" s="6">
        <v>2</v>
      </c>
      <c r="AO328" s="6">
        <v>13</v>
      </c>
      <c r="AQ328" s="6">
        <f t="shared" si="500"/>
        <v>1</v>
      </c>
      <c r="AR328" s="6">
        <v>0</v>
      </c>
      <c r="AS328" s="6">
        <v>1</v>
      </c>
      <c r="AT328" s="6"/>
      <c r="AU328" s="6">
        <f t="shared" si="501"/>
        <v>3</v>
      </c>
      <c r="AV328" s="10">
        <v>1</v>
      </c>
      <c r="AW328" s="10">
        <v>2</v>
      </c>
      <c r="AY328" s="6">
        <f t="shared" si="502"/>
        <v>0</v>
      </c>
      <c r="AZ328" s="6">
        <v>0</v>
      </c>
      <c r="BA328" s="6">
        <v>0</v>
      </c>
      <c r="BC328" s="6">
        <f t="shared" si="503"/>
        <v>0</v>
      </c>
      <c r="BD328" s="10">
        <v>0</v>
      </c>
      <c r="BE328" s="10">
        <v>0</v>
      </c>
      <c r="BG328" s="6">
        <f t="shared" si="504"/>
        <v>2</v>
      </c>
      <c r="BH328" s="6">
        <v>0</v>
      </c>
      <c r="BI328" s="6">
        <v>2</v>
      </c>
      <c r="BK328" s="6">
        <f t="shared" si="505"/>
        <v>0</v>
      </c>
      <c r="BL328" s="10">
        <v>0</v>
      </c>
      <c r="BM328" s="10">
        <v>0</v>
      </c>
      <c r="BO328" s="6">
        <f t="shared" si="506"/>
        <v>1</v>
      </c>
      <c r="BP328" s="10">
        <v>1</v>
      </c>
      <c r="BQ328" s="10">
        <v>0</v>
      </c>
      <c r="BS328" s="6">
        <f t="shared" si="507"/>
        <v>0</v>
      </c>
      <c r="BT328" s="10">
        <v>0</v>
      </c>
      <c r="BU328" s="10">
        <v>0</v>
      </c>
      <c r="BW328" s="6">
        <f t="shared" si="508"/>
        <v>0</v>
      </c>
      <c r="BX328" s="6">
        <v>0</v>
      </c>
      <c r="BY328" s="6">
        <v>0</v>
      </c>
      <c r="CA328" s="6">
        <f t="shared" si="509"/>
        <v>0</v>
      </c>
      <c r="CB328" s="10">
        <v>0</v>
      </c>
      <c r="CC328" s="10">
        <v>0</v>
      </c>
      <c r="CE328" s="6">
        <f t="shared" si="510"/>
        <v>0</v>
      </c>
      <c r="CF328" s="10">
        <v>0</v>
      </c>
      <c r="CG328" s="10">
        <v>0</v>
      </c>
    </row>
    <row r="329" spans="2:85" ht="14.45">
      <c r="B329" s="17" t="s">
        <v>41</v>
      </c>
      <c r="C329" s="22">
        <f t="shared" si="477"/>
        <v>39</v>
      </c>
      <c r="D329" s="23">
        <v>7</v>
      </c>
      <c r="E329" s="23">
        <v>32</v>
      </c>
      <c r="F329" s="47">
        <f t="shared" si="481"/>
        <v>2.1981334706643388E-5</v>
      </c>
      <c r="G329" s="25">
        <f t="shared" si="482"/>
        <v>-1.0048610151608406E-4</v>
      </c>
      <c r="H329" s="36"/>
      <c r="I329" s="28">
        <f t="shared" si="483"/>
        <v>2</v>
      </c>
      <c r="J329" s="6">
        <f t="shared" si="484"/>
        <v>0</v>
      </c>
      <c r="K329" s="6">
        <f t="shared" si="485"/>
        <v>2</v>
      </c>
      <c r="L329" s="30">
        <f t="shared" si="486"/>
        <v>0</v>
      </c>
      <c r="M329" s="31">
        <f t="shared" si="487"/>
        <v>-1.0390150137669489E-4</v>
      </c>
      <c r="N329" s="36"/>
      <c r="O329" s="29">
        <f t="shared" si="488"/>
        <v>0</v>
      </c>
      <c r="P329" s="23">
        <f t="shared" si="489"/>
        <v>0</v>
      </c>
      <c r="Q329" s="23">
        <f t="shared" si="490"/>
        <v>0</v>
      </c>
      <c r="R329" s="32">
        <f t="shared" si="491"/>
        <v>0</v>
      </c>
      <c r="S329" s="33">
        <f t="shared" si="492"/>
        <v>0</v>
      </c>
      <c r="T329" s="30"/>
      <c r="U329" s="29">
        <f t="shared" si="493"/>
        <v>0</v>
      </c>
      <c r="V329" s="23">
        <f t="shared" si="479"/>
        <v>0</v>
      </c>
      <c r="W329" s="23">
        <f t="shared" si="480"/>
        <v>0</v>
      </c>
      <c r="X329" s="32">
        <f t="shared" si="494"/>
        <v>0</v>
      </c>
      <c r="Y329" s="33">
        <f t="shared" si="495"/>
        <v>0</v>
      </c>
      <c r="Z329" s="30"/>
      <c r="AA329" s="6">
        <f t="shared" si="496"/>
        <v>0</v>
      </c>
      <c r="AB329" s="6">
        <v>0</v>
      </c>
      <c r="AC329" s="6">
        <v>0</v>
      </c>
      <c r="AD329" s="12"/>
      <c r="AE329" s="37">
        <f t="shared" si="497"/>
        <v>0</v>
      </c>
      <c r="AF329" s="10">
        <v>0</v>
      </c>
      <c r="AG329" s="10">
        <v>0</v>
      </c>
      <c r="AH329" s="12"/>
      <c r="AI329" s="6">
        <f t="shared" si="498"/>
        <v>0</v>
      </c>
      <c r="AJ329" s="10">
        <v>0</v>
      </c>
      <c r="AK329" s="10">
        <v>0</v>
      </c>
      <c r="AM329" s="6">
        <f t="shared" si="499"/>
        <v>2</v>
      </c>
      <c r="AN329" s="6">
        <v>0</v>
      </c>
      <c r="AO329" s="6">
        <v>2</v>
      </c>
      <c r="AQ329" s="6">
        <f t="shared" si="500"/>
        <v>0</v>
      </c>
      <c r="AR329" s="6">
        <v>0</v>
      </c>
      <c r="AS329" s="6">
        <v>0</v>
      </c>
      <c r="AT329" s="6"/>
      <c r="AU329" s="6">
        <f t="shared" si="501"/>
        <v>0</v>
      </c>
      <c r="AV329" s="10">
        <v>0</v>
      </c>
      <c r="AW329" s="10">
        <v>0</v>
      </c>
      <c r="AY329" s="6">
        <f t="shared" si="502"/>
        <v>0</v>
      </c>
      <c r="AZ329" s="6">
        <v>0</v>
      </c>
      <c r="BA329" s="6">
        <v>0</v>
      </c>
      <c r="BC329" s="6">
        <f t="shared" si="503"/>
        <v>0</v>
      </c>
      <c r="BD329" s="10">
        <v>0</v>
      </c>
      <c r="BE329" s="10">
        <v>0</v>
      </c>
      <c r="BG329" s="6">
        <f t="shared" si="504"/>
        <v>0</v>
      </c>
      <c r="BH329" s="6">
        <v>0</v>
      </c>
      <c r="BI329" s="6">
        <v>0</v>
      </c>
      <c r="BK329" s="6">
        <f t="shared" si="505"/>
        <v>0</v>
      </c>
      <c r="BL329" s="10">
        <v>0</v>
      </c>
      <c r="BM329" s="10">
        <v>0</v>
      </c>
      <c r="BO329" s="6">
        <f t="shared" si="506"/>
        <v>0</v>
      </c>
      <c r="BP329" s="10">
        <v>0</v>
      </c>
      <c r="BQ329" s="10">
        <v>0</v>
      </c>
      <c r="BS329" s="6">
        <f t="shared" si="507"/>
        <v>0</v>
      </c>
      <c r="BT329" s="10">
        <v>0</v>
      </c>
      <c r="BU329" s="10">
        <v>0</v>
      </c>
      <c r="BW329" s="6">
        <f t="shared" si="508"/>
        <v>0</v>
      </c>
      <c r="BX329" s="6">
        <v>0</v>
      </c>
      <c r="BY329" s="6">
        <v>0</v>
      </c>
      <c r="CA329" s="6">
        <f t="shared" si="509"/>
        <v>0</v>
      </c>
      <c r="CB329" s="10">
        <v>0</v>
      </c>
      <c r="CC329" s="10">
        <v>0</v>
      </c>
      <c r="CE329" s="6">
        <f t="shared" si="510"/>
        <v>0</v>
      </c>
      <c r="CF329" s="10">
        <v>0</v>
      </c>
      <c r="CG329" s="10">
        <v>0</v>
      </c>
    </row>
    <row r="330" spans="2:85" ht="15" thickBot="1">
      <c r="B330" s="1"/>
      <c r="C330" s="26">
        <f>SUM(C309:C329)</f>
        <v>318452</v>
      </c>
      <c r="D330" s="26">
        <f t="shared" ref="D330" si="511">SUM(D309:D329)</f>
        <v>160006</v>
      </c>
      <c r="E330" s="42">
        <f t="shared" ref="E330" si="512">SUM(E309:E329)</f>
        <v>158446</v>
      </c>
      <c r="F330" s="6"/>
      <c r="G330" s="6"/>
      <c r="H330" s="6"/>
      <c r="I330" s="26">
        <f>SUM(I309:I329)</f>
        <v>19249</v>
      </c>
      <c r="J330" s="26">
        <f t="shared" ref="J330" si="513">SUM(J309:J329)</f>
        <v>9547</v>
      </c>
      <c r="K330" s="26">
        <f t="shared" ref="K330" si="514">SUM(K309:K329)</f>
        <v>9702</v>
      </c>
      <c r="L330" s="10"/>
      <c r="M330" s="10"/>
      <c r="N330" s="6"/>
      <c r="O330" s="39">
        <f>SUM(O309:O329)</f>
        <v>3718</v>
      </c>
      <c r="P330" s="39">
        <f t="shared" ref="P330" si="515">SUM(P309:P329)</f>
        <v>1858</v>
      </c>
      <c r="Q330" s="39">
        <f t="shared" ref="Q330" si="516">SUM(Q309:Q329)</f>
        <v>1860</v>
      </c>
      <c r="R330" s="6"/>
      <c r="S330" s="1"/>
      <c r="T330" s="1"/>
      <c r="U330" s="54">
        <f>SUM(U309:U329)</f>
        <v>1185</v>
      </c>
      <c r="V330" s="54">
        <f t="shared" ref="V330" si="517">SUM(V309:V329)</f>
        <v>635</v>
      </c>
      <c r="W330" s="54">
        <f t="shared" ref="W330" si="518">SUM(W309:W329)</f>
        <v>550</v>
      </c>
      <c r="X330" s="1"/>
      <c r="Y330" s="1"/>
      <c r="Z330" s="1"/>
      <c r="AA330" s="6"/>
      <c r="AB330" s="10"/>
      <c r="AC330" s="1"/>
      <c r="AD330" s="12"/>
      <c r="AG330" s="1"/>
      <c r="AH330" s="12"/>
      <c r="AI330" s="12"/>
      <c r="AJ330" s="12"/>
      <c r="AR330" s="9"/>
      <c r="AS330" s="10"/>
      <c r="AT330" s="10"/>
      <c r="AZ330" s="10"/>
    </row>
    <row r="331" spans="2:85" ht="14.45" thickTop="1"/>
  </sheetData>
  <mergeCells count="234">
    <mergeCell ref="BW57:BY57"/>
    <mergeCell ref="CA57:CC57"/>
    <mergeCell ref="CE57:CG57"/>
    <mergeCell ref="AM57:AO57"/>
    <mergeCell ref="AQ57:AS57"/>
    <mergeCell ref="AU57:AW57"/>
    <mergeCell ref="AY57:BA57"/>
    <mergeCell ref="BC57:BE57"/>
    <mergeCell ref="BG57:BI57"/>
    <mergeCell ref="BK57:BM57"/>
    <mergeCell ref="BO57:BQ57"/>
    <mergeCell ref="BS57:BU57"/>
    <mergeCell ref="O82:S82"/>
    <mergeCell ref="U82:Y82"/>
    <mergeCell ref="AE82:AG82"/>
    <mergeCell ref="C57:G57"/>
    <mergeCell ref="I57:M57"/>
    <mergeCell ref="O57:S57"/>
    <mergeCell ref="U57:Y57"/>
    <mergeCell ref="AE57:AG57"/>
    <mergeCell ref="AI57:AK57"/>
    <mergeCell ref="CE82:CG82"/>
    <mergeCell ref="C107:G107"/>
    <mergeCell ref="I107:M107"/>
    <mergeCell ref="O107:S107"/>
    <mergeCell ref="U107:Y107"/>
    <mergeCell ref="AE107:AG107"/>
    <mergeCell ref="AI107:AK107"/>
    <mergeCell ref="AM107:AO107"/>
    <mergeCell ref="AQ107:AS107"/>
    <mergeCell ref="AU107:AW107"/>
    <mergeCell ref="BG82:BI82"/>
    <mergeCell ref="BK82:BM82"/>
    <mergeCell ref="BO82:BQ82"/>
    <mergeCell ref="BS82:BU82"/>
    <mergeCell ref="BW82:BY82"/>
    <mergeCell ref="CA82:CC82"/>
    <mergeCell ref="AI82:AK82"/>
    <mergeCell ref="AM82:AO82"/>
    <mergeCell ref="AQ82:AS82"/>
    <mergeCell ref="AU82:AW82"/>
    <mergeCell ref="AY82:BA82"/>
    <mergeCell ref="BC82:BE82"/>
    <mergeCell ref="C82:G82"/>
    <mergeCell ref="I82:M82"/>
    <mergeCell ref="BW107:BY107"/>
    <mergeCell ref="CA107:CC107"/>
    <mergeCell ref="CE107:CG107"/>
    <mergeCell ref="C132:G132"/>
    <mergeCell ref="I132:M132"/>
    <mergeCell ref="O132:S132"/>
    <mergeCell ref="U132:Y132"/>
    <mergeCell ref="AE132:AG132"/>
    <mergeCell ref="AI132:AK132"/>
    <mergeCell ref="AM132:AO132"/>
    <mergeCell ref="AY107:BA107"/>
    <mergeCell ref="BC107:BE107"/>
    <mergeCell ref="BG107:BI107"/>
    <mergeCell ref="BK107:BM107"/>
    <mergeCell ref="BO107:BQ107"/>
    <mergeCell ref="BS107:BU107"/>
    <mergeCell ref="BO132:BQ132"/>
    <mergeCell ref="BS132:BU132"/>
    <mergeCell ref="BW132:BY132"/>
    <mergeCell ref="CA132:CC132"/>
    <mergeCell ref="CE132:CG132"/>
    <mergeCell ref="BG132:BI132"/>
    <mergeCell ref="BK132:BM132"/>
    <mergeCell ref="C157:G157"/>
    <mergeCell ref="I157:M157"/>
    <mergeCell ref="O157:S157"/>
    <mergeCell ref="U157:Y157"/>
    <mergeCell ref="AE157:AG157"/>
    <mergeCell ref="AQ132:AS132"/>
    <mergeCell ref="AU132:AW132"/>
    <mergeCell ref="AY132:BA132"/>
    <mergeCell ref="BC132:BE132"/>
    <mergeCell ref="CE157:CG157"/>
    <mergeCell ref="C182:G182"/>
    <mergeCell ref="I182:M182"/>
    <mergeCell ref="O182:S182"/>
    <mergeCell ref="U182:Y182"/>
    <mergeCell ref="AE182:AG182"/>
    <mergeCell ref="AI182:AK182"/>
    <mergeCell ref="AM182:AO182"/>
    <mergeCell ref="AQ182:AS182"/>
    <mergeCell ref="AU182:AW182"/>
    <mergeCell ref="BG157:BI157"/>
    <mergeCell ref="BK157:BM157"/>
    <mergeCell ref="BO157:BQ157"/>
    <mergeCell ref="BS157:BU157"/>
    <mergeCell ref="BW157:BY157"/>
    <mergeCell ref="CA157:CC157"/>
    <mergeCell ref="AI157:AK157"/>
    <mergeCell ref="AM157:AO157"/>
    <mergeCell ref="AQ157:AS157"/>
    <mergeCell ref="AU157:AW157"/>
    <mergeCell ref="AY157:BA157"/>
    <mergeCell ref="BC157:BE157"/>
    <mergeCell ref="BW182:BY182"/>
    <mergeCell ref="CA182:CC182"/>
    <mergeCell ref="CE182:CG182"/>
    <mergeCell ref="C207:G207"/>
    <mergeCell ref="I207:M207"/>
    <mergeCell ref="O207:S207"/>
    <mergeCell ref="U207:Y207"/>
    <mergeCell ref="AE207:AG207"/>
    <mergeCell ref="AI207:AK207"/>
    <mergeCell ref="AM207:AO207"/>
    <mergeCell ref="AY182:BA182"/>
    <mergeCell ref="BC182:BE182"/>
    <mergeCell ref="BG182:BI182"/>
    <mergeCell ref="BK182:BM182"/>
    <mergeCell ref="BO182:BQ182"/>
    <mergeCell ref="BS182:BU182"/>
    <mergeCell ref="BO207:BQ207"/>
    <mergeCell ref="BS207:BU207"/>
    <mergeCell ref="BW207:BY207"/>
    <mergeCell ref="CA207:CC207"/>
    <mergeCell ref="CE207:CG207"/>
    <mergeCell ref="BG207:BI207"/>
    <mergeCell ref="BK207:BM207"/>
    <mergeCell ref="C232:G232"/>
    <mergeCell ref="I232:M232"/>
    <mergeCell ref="O232:S232"/>
    <mergeCell ref="U232:Y232"/>
    <mergeCell ref="AE232:AG232"/>
    <mergeCell ref="AQ207:AS207"/>
    <mergeCell ref="AU207:AW207"/>
    <mergeCell ref="AY207:BA207"/>
    <mergeCell ref="BC207:BE207"/>
    <mergeCell ref="CE232:CG232"/>
    <mergeCell ref="C257:G257"/>
    <mergeCell ref="I257:M257"/>
    <mergeCell ref="O257:S257"/>
    <mergeCell ref="U257:Y257"/>
    <mergeCell ref="AE257:AG257"/>
    <mergeCell ref="AI257:AK257"/>
    <mergeCell ref="AM257:AO257"/>
    <mergeCell ref="AQ257:AS257"/>
    <mergeCell ref="AU257:AW257"/>
    <mergeCell ref="BG232:BI232"/>
    <mergeCell ref="BK232:BM232"/>
    <mergeCell ref="BO232:BQ232"/>
    <mergeCell ref="BS232:BU232"/>
    <mergeCell ref="BW232:BY232"/>
    <mergeCell ref="CA232:CC232"/>
    <mergeCell ref="AI232:AK232"/>
    <mergeCell ref="AM232:AO232"/>
    <mergeCell ref="AQ232:AS232"/>
    <mergeCell ref="AU232:AW232"/>
    <mergeCell ref="AY232:BA232"/>
    <mergeCell ref="BC232:BE232"/>
    <mergeCell ref="BW257:BY257"/>
    <mergeCell ref="CA257:CC257"/>
    <mergeCell ref="CE257:CG257"/>
    <mergeCell ref="C282:G282"/>
    <mergeCell ref="I282:M282"/>
    <mergeCell ref="O282:S282"/>
    <mergeCell ref="U282:Y282"/>
    <mergeCell ref="AE282:AG282"/>
    <mergeCell ref="AI282:AK282"/>
    <mergeCell ref="AM282:AO282"/>
    <mergeCell ref="AY257:BA257"/>
    <mergeCell ref="BC257:BE257"/>
    <mergeCell ref="BG257:BI257"/>
    <mergeCell ref="BK257:BM257"/>
    <mergeCell ref="BO257:BQ257"/>
    <mergeCell ref="BS257:BU257"/>
    <mergeCell ref="BO282:BQ282"/>
    <mergeCell ref="BS282:BU282"/>
    <mergeCell ref="BW282:BY282"/>
    <mergeCell ref="CA282:CC282"/>
    <mergeCell ref="CE282:CG282"/>
    <mergeCell ref="BG282:BI282"/>
    <mergeCell ref="BK282:BM282"/>
    <mergeCell ref="C307:G307"/>
    <mergeCell ref="I307:M307"/>
    <mergeCell ref="O307:S307"/>
    <mergeCell ref="U307:Y307"/>
    <mergeCell ref="AE307:AG307"/>
    <mergeCell ref="AQ282:AS282"/>
    <mergeCell ref="AU282:AW282"/>
    <mergeCell ref="AY282:BA282"/>
    <mergeCell ref="BC282:BE282"/>
    <mergeCell ref="CE307:CG307"/>
    <mergeCell ref="BG307:BI307"/>
    <mergeCell ref="BK307:BM307"/>
    <mergeCell ref="BO307:BQ307"/>
    <mergeCell ref="BS307:BU307"/>
    <mergeCell ref="BW307:BY307"/>
    <mergeCell ref="CA307:CC307"/>
    <mergeCell ref="AI307:AK307"/>
    <mergeCell ref="AM307:AO307"/>
    <mergeCell ref="AQ307:AS307"/>
    <mergeCell ref="AU307:AW307"/>
    <mergeCell ref="AY307:BA307"/>
    <mergeCell ref="BC307:BE307"/>
    <mergeCell ref="C31:G31"/>
    <mergeCell ref="I31:M31"/>
    <mergeCell ref="O31:S31"/>
    <mergeCell ref="U31:Y31"/>
    <mergeCell ref="AE31:AG31"/>
    <mergeCell ref="AI31:AK31"/>
    <mergeCell ref="AM31:AO31"/>
    <mergeCell ref="AQ31:AS31"/>
    <mergeCell ref="AU31:AW31"/>
    <mergeCell ref="AY31:BA31"/>
    <mergeCell ref="BC31:BE31"/>
    <mergeCell ref="BG31:BI31"/>
    <mergeCell ref="BK31:BM31"/>
    <mergeCell ref="BO31:BQ31"/>
    <mergeCell ref="BS31:BU31"/>
    <mergeCell ref="BW31:BY31"/>
    <mergeCell ref="CA31:CC31"/>
    <mergeCell ref="CE31:CG31"/>
    <mergeCell ref="C6:G6"/>
    <mergeCell ref="I6:M6"/>
    <mergeCell ref="O6:S6"/>
    <mergeCell ref="U6:Y6"/>
    <mergeCell ref="AE6:AG6"/>
    <mergeCell ref="AI6:AK6"/>
    <mergeCell ref="AM6:AO6"/>
    <mergeCell ref="AQ6:AS6"/>
    <mergeCell ref="AU6:AW6"/>
    <mergeCell ref="AY6:BA6"/>
    <mergeCell ref="BC6:BE6"/>
    <mergeCell ref="BG6:BI6"/>
    <mergeCell ref="BK6:BM6"/>
    <mergeCell ref="BO6:BQ6"/>
    <mergeCell ref="BS6:BU6"/>
    <mergeCell ref="BW6:BY6"/>
    <mergeCell ref="CA6:CC6"/>
    <mergeCell ref="CE6:CG6"/>
  </mergeCells>
  <hyperlinks>
    <hyperlink ref="E3" r:id="rId1" xr:uid="{490239D0-B0C9-40AC-B7E3-5859BF42D5E8}"/>
    <hyperlink ref="D3" r:id="rId2" xr:uid="{F867D63D-71CC-4CF5-B0E2-A02A6953B41C}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H341"/>
  <sheetViews>
    <sheetView tabSelected="1" topLeftCell="AA139" zoomScale="130" zoomScaleNormal="130" workbookViewId="0">
      <selection activeCell="Q5" sqref="Q5"/>
    </sheetView>
  </sheetViews>
  <sheetFormatPr defaultRowHeight="13.9"/>
  <cols>
    <col min="3" max="3" width="8.75" bestFit="1" customWidth="1"/>
    <col min="4" max="4" width="8.125" bestFit="1" customWidth="1"/>
    <col min="13" max="13" width="7.125" customWidth="1"/>
    <col min="14" max="14" width="7.75" bestFit="1" customWidth="1"/>
    <col min="23" max="23" width="6.75" bestFit="1" customWidth="1"/>
    <col min="24" max="24" width="6.5" bestFit="1" customWidth="1"/>
    <col min="33" max="33" width="6.75" bestFit="1" customWidth="1"/>
    <col min="34" max="34" width="6.5" bestFit="1" customWidth="1"/>
  </cols>
  <sheetData>
    <row r="1" spans="1:34" s="4" customFormat="1" ht="18">
      <c r="A1" s="3" t="s">
        <v>0</v>
      </c>
    </row>
    <row r="2" spans="1:34" ht="18">
      <c r="A2" s="2" t="s">
        <v>1</v>
      </c>
    </row>
    <row r="3" spans="1:34" ht="14.45">
      <c r="A3" s="1" t="s">
        <v>2</v>
      </c>
      <c r="B3" t="s">
        <v>3</v>
      </c>
      <c r="D3" s="15" t="s">
        <v>4</v>
      </c>
      <c r="U3">
        <v>2</v>
      </c>
    </row>
    <row r="4" spans="1:34" ht="14.45">
      <c r="A4" s="1" t="s">
        <v>5</v>
      </c>
      <c r="B4" s="5">
        <v>44994</v>
      </c>
      <c r="O4" s="63">
        <v>12086</v>
      </c>
    </row>
    <row r="5" spans="1:34" ht="14.45">
      <c r="A5" s="1"/>
      <c r="B5" s="5"/>
    </row>
    <row r="6" spans="1:34" ht="14.45" customHeight="1">
      <c r="A6" s="62">
        <v>2023</v>
      </c>
      <c r="B6" s="49"/>
      <c r="C6" s="27" t="s">
        <v>17</v>
      </c>
      <c r="D6" s="46"/>
      <c r="L6" s="49"/>
      <c r="M6" s="72" t="s">
        <v>60</v>
      </c>
      <c r="N6" s="73"/>
      <c r="V6" s="49"/>
      <c r="W6" s="72" t="s">
        <v>49</v>
      </c>
      <c r="X6" s="73"/>
      <c r="AF6" s="49"/>
      <c r="AG6" s="72" t="s">
        <v>61</v>
      </c>
      <c r="AH6" s="73"/>
    </row>
    <row r="7" spans="1:34" ht="14.45">
      <c r="B7" s="50"/>
      <c r="C7" s="1" t="s">
        <v>18</v>
      </c>
      <c r="D7" s="20" t="s">
        <v>19</v>
      </c>
      <c r="L7" s="50"/>
      <c r="M7" s="1" t="s">
        <v>18</v>
      </c>
      <c r="N7" s="20" t="s">
        <v>19</v>
      </c>
      <c r="V7" s="50"/>
      <c r="W7" s="1" t="s">
        <v>18</v>
      </c>
      <c r="X7" s="20" t="s">
        <v>19</v>
      </c>
      <c r="AF7" s="50"/>
      <c r="AG7" s="1" t="s">
        <v>18</v>
      </c>
      <c r="AH7" s="20" t="s">
        <v>19</v>
      </c>
    </row>
    <row r="8" spans="1:34" ht="14.45">
      <c r="B8" s="19" t="s">
        <v>21</v>
      </c>
      <c r="C8" s="47">
        <v>3.3125168207308299E-2</v>
      </c>
      <c r="D8" s="25">
        <v>-3.0142749647107933E-2</v>
      </c>
      <c r="L8" s="19" t="s">
        <v>21</v>
      </c>
      <c r="M8" s="30">
        <v>2.9553795634537378E-2</v>
      </c>
      <c r="N8" s="31">
        <v>-2.9650376666022792E-2</v>
      </c>
      <c r="V8" s="19" t="s">
        <v>21</v>
      </c>
      <c r="W8" s="30">
        <v>2.7915019762845848E-2</v>
      </c>
      <c r="X8" s="31">
        <v>-2.6185770750988144E-2</v>
      </c>
      <c r="AF8" s="19" t="s">
        <v>21</v>
      </c>
      <c r="AG8" s="30">
        <v>2.5352112676056339E-2</v>
      </c>
      <c r="AH8" s="31">
        <v>-1.9718309859154931E-2</v>
      </c>
    </row>
    <row r="9" spans="1:34" ht="14.45">
      <c r="B9" s="19" t="s">
        <v>22</v>
      </c>
      <c r="C9" s="47">
        <v>3.1296171189726857E-2</v>
      </c>
      <c r="D9" s="25">
        <v>-3.0225136900152143E-2</v>
      </c>
      <c r="L9" s="19" t="s">
        <v>22</v>
      </c>
      <c r="M9" s="30">
        <v>3.3223874830983192E-2</v>
      </c>
      <c r="N9" s="31">
        <v>-3.0471315433648831E-2</v>
      </c>
      <c r="V9" s="19" t="s">
        <v>22</v>
      </c>
      <c r="W9" s="30">
        <v>2.9644268774703556E-2</v>
      </c>
      <c r="X9" s="31">
        <v>-2.5444664031620552E-2</v>
      </c>
      <c r="AF9" s="19" t="s">
        <v>22</v>
      </c>
      <c r="AG9" s="30">
        <v>1.5023474178403756E-2</v>
      </c>
      <c r="AH9" s="31">
        <v>-2.1596244131455399E-2</v>
      </c>
    </row>
    <row r="10" spans="1:34" ht="14.45">
      <c r="B10" s="19" t="s">
        <v>23</v>
      </c>
      <c r="C10" s="47">
        <v>3.5456727468459411E-2</v>
      </c>
      <c r="D10" s="25">
        <v>-3.3375076208209065E-2</v>
      </c>
      <c r="L10" s="19" t="s">
        <v>23</v>
      </c>
      <c r="M10" s="30">
        <v>3.8922155688622756E-2</v>
      </c>
      <c r="N10" s="31">
        <v>-3.6024724744060266E-2</v>
      </c>
      <c r="V10" s="19" t="s">
        <v>23</v>
      </c>
      <c r="W10" s="30">
        <v>2.6432806324110672E-2</v>
      </c>
      <c r="X10" s="31">
        <v>-2.5938735177865612E-2</v>
      </c>
      <c r="AF10" s="19" t="s">
        <v>23</v>
      </c>
      <c r="AG10" s="30">
        <v>2.4413145539906103E-2</v>
      </c>
      <c r="AH10" s="31">
        <v>-2.9107981220657279E-2</v>
      </c>
    </row>
    <row r="11" spans="1:34" ht="14.45">
      <c r="B11" s="19" t="s">
        <v>24</v>
      </c>
      <c r="C11" s="47">
        <v>3.3564566890210749E-2</v>
      </c>
      <c r="D11" s="25">
        <v>-3.1680645037266503E-2</v>
      </c>
      <c r="L11" s="19" t="s">
        <v>24</v>
      </c>
      <c r="M11" s="30">
        <v>3.8777284141394627E-2</v>
      </c>
      <c r="N11" s="31">
        <v>-3.6266177322773804E-2</v>
      </c>
      <c r="V11" s="19" t="s">
        <v>24</v>
      </c>
      <c r="W11" s="30">
        <v>2.8409090909090908E-2</v>
      </c>
      <c r="X11" s="31">
        <v>-2.816205533596838E-2</v>
      </c>
      <c r="AF11" s="19" t="s">
        <v>24</v>
      </c>
      <c r="AG11" s="30">
        <v>1.9718309859154931E-2</v>
      </c>
      <c r="AH11" s="31">
        <v>-2.5352112676056339E-2</v>
      </c>
    </row>
    <row r="12" spans="1:34" ht="14.45">
      <c r="B12" s="19" t="s">
        <v>25</v>
      </c>
      <c r="C12" s="47">
        <v>3.7431275299752292E-2</v>
      </c>
      <c r="D12" s="25">
        <v>-3.5283714237066575E-2</v>
      </c>
      <c r="L12" s="19" t="s">
        <v>25</v>
      </c>
      <c r="M12" s="30">
        <v>3.9356770330307128E-2</v>
      </c>
      <c r="N12" s="31">
        <v>-3.5831562681089432E-2</v>
      </c>
      <c r="V12" s="19" t="s">
        <v>25</v>
      </c>
      <c r="W12" s="30">
        <v>3.1373517786561264E-2</v>
      </c>
      <c r="X12" s="31">
        <v>-3.2608695652173912E-2</v>
      </c>
      <c r="AF12" s="19" t="s">
        <v>25</v>
      </c>
      <c r="AG12" s="30">
        <v>2.9107981220657279E-2</v>
      </c>
      <c r="AH12" s="31">
        <v>-3.3802816901408447E-2</v>
      </c>
    </row>
    <row r="13" spans="1:34" ht="14.45">
      <c r="B13" s="19" t="s">
        <v>26</v>
      </c>
      <c r="C13" s="47">
        <v>4.5321227899619371E-2</v>
      </c>
      <c r="D13" s="25">
        <v>-4.0534528497750827E-2</v>
      </c>
      <c r="L13" s="19" t="s">
        <v>26</v>
      </c>
      <c r="M13" s="30">
        <v>3.8101216920996717E-2</v>
      </c>
      <c r="N13" s="31">
        <v>-3.5638400618118599E-2</v>
      </c>
      <c r="V13" s="19" t="s">
        <v>26</v>
      </c>
      <c r="W13" s="30">
        <v>4.0513833992094864E-2</v>
      </c>
      <c r="X13" s="31">
        <v>-3.8784584980237152E-2</v>
      </c>
      <c r="AF13" s="19" t="s">
        <v>26</v>
      </c>
      <c r="AG13" s="30">
        <v>5.4460093896713614E-2</v>
      </c>
      <c r="AH13" s="31">
        <v>-4.1314553990610327E-2</v>
      </c>
    </row>
    <row r="14" spans="1:34" ht="14.45">
      <c r="B14" s="19" t="s">
        <v>27</v>
      </c>
      <c r="C14" s="47">
        <v>4.7949381271729638E-2</v>
      </c>
      <c r="D14" s="25">
        <v>-4.0367007749894268E-2</v>
      </c>
      <c r="L14" s="19" t="s">
        <v>27</v>
      </c>
      <c r="M14" s="30">
        <v>4.0515742708132123E-2</v>
      </c>
      <c r="N14" s="31">
        <v>-3.6555920417230055E-2</v>
      </c>
      <c r="V14" s="19" t="s">
        <v>27</v>
      </c>
      <c r="W14" s="30">
        <v>5.2371541501976288E-2</v>
      </c>
      <c r="X14" s="31">
        <v>-4.0760869565217392E-2</v>
      </c>
      <c r="AF14" s="19" t="s">
        <v>27</v>
      </c>
      <c r="AG14" s="30">
        <v>4.9765258215962442E-2</v>
      </c>
      <c r="AH14" s="31">
        <v>-3.6619718309859155E-2</v>
      </c>
    </row>
    <row r="15" spans="1:34" ht="14.45">
      <c r="B15" s="19" t="s">
        <v>28</v>
      </c>
      <c r="C15" s="47">
        <v>4.0630646959635738E-2</v>
      </c>
      <c r="D15" s="25">
        <v>-3.4836076828859704E-2</v>
      </c>
      <c r="L15" s="19" t="s">
        <v>28</v>
      </c>
      <c r="M15" s="30">
        <v>3.2740969673556115E-2</v>
      </c>
      <c r="N15" s="31">
        <v>-3.0326443886420706E-2</v>
      </c>
      <c r="V15" s="19" t="s">
        <v>28</v>
      </c>
      <c r="W15" s="30">
        <v>3.384387351778656E-2</v>
      </c>
      <c r="X15" s="31">
        <v>-3.1373517786561264E-2</v>
      </c>
      <c r="AF15" s="19" t="s">
        <v>28</v>
      </c>
      <c r="AG15" s="30">
        <v>3.9436619718309862E-2</v>
      </c>
      <c r="AH15" s="31">
        <v>-2.3474178403755867E-2</v>
      </c>
    </row>
    <row r="16" spans="1:34" ht="14.45">
      <c r="B16" s="19" t="s">
        <v>29</v>
      </c>
      <c r="C16" s="47">
        <v>3.9084512844172747E-2</v>
      </c>
      <c r="D16" s="25">
        <v>-3.434999203589887E-2</v>
      </c>
      <c r="L16" s="19" t="s">
        <v>29</v>
      </c>
      <c r="M16" s="30">
        <v>3.2064902453158198E-2</v>
      </c>
      <c r="N16" s="31">
        <v>-3.389994205138111E-2</v>
      </c>
      <c r="V16" s="19" t="s">
        <v>29</v>
      </c>
      <c r="W16" s="30">
        <v>3.3102766798418976E-2</v>
      </c>
      <c r="X16" s="31">
        <v>-2.7420948616600792E-2</v>
      </c>
      <c r="AF16" s="19" t="s">
        <v>29</v>
      </c>
      <c r="AG16" s="30">
        <v>2.8169014084507043E-2</v>
      </c>
      <c r="AH16" s="31">
        <v>-3.0985915492957747E-2</v>
      </c>
    </row>
    <row r="17" spans="1:34" ht="14.45">
      <c r="B17" s="19" t="s">
        <v>30</v>
      </c>
      <c r="C17" s="47">
        <v>3.5231535643471909E-2</v>
      </c>
      <c r="D17" s="25">
        <v>-3.1864643235731904E-2</v>
      </c>
      <c r="L17" s="19" t="s">
        <v>30</v>
      </c>
      <c r="M17" s="30">
        <v>3.0519605949391539E-2</v>
      </c>
      <c r="N17" s="31">
        <v>-3.2451226579099865E-2</v>
      </c>
      <c r="V17" s="19" t="s">
        <v>30</v>
      </c>
      <c r="W17" s="30">
        <v>2.766798418972332E-2</v>
      </c>
      <c r="X17" s="31">
        <v>-2.3468379446640316E-2</v>
      </c>
      <c r="AF17" s="19" t="s">
        <v>30</v>
      </c>
      <c r="AG17" s="30">
        <v>3.7558685446009391E-2</v>
      </c>
      <c r="AH17" s="31">
        <v>-2.1596244131455399E-2</v>
      </c>
    </row>
    <row r="18" spans="1:34" ht="14.45">
      <c r="B18" s="19" t="s">
        <v>31</v>
      </c>
      <c r="C18" s="47">
        <v>3.2142013654314072E-2</v>
      </c>
      <c r="D18" s="25">
        <v>-2.9936781514497409E-2</v>
      </c>
      <c r="L18" s="19" t="s">
        <v>31</v>
      </c>
      <c r="M18" s="30">
        <v>3.0471315433648831E-2</v>
      </c>
      <c r="N18" s="31">
        <v>-3.2258064516129031E-2</v>
      </c>
      <c r="V18" s="19" t="s">
        <v>31</v>
      </c>
      <c r="W18" s="30">
        <v>3.1620553359683792E-2</v>
      </c>
      <c r="X18" s="31">
        <v>-2.5938735177865612E-2</v>
      </c>
      <c r="AF18" s="19" t="s">
        <v>31</v>
      </c>
      <c r="AG18" s="30">
        <v>3.6619718309859155E-2</v>
      </c>
      <c r="AH18" s="31">
        <v>-3.3802816901408447E-2</v>
      </c>
    </row>
    <row r="19" spans="1:34" ht="14.45">
      <c r="B19" s="19" t="s">
        <v>32</v>
      </c>
      <c r="C19" s="47">
        <v>3.0906204858650935E-2</v>
      </c>
      <c r="D19" s="25">
        <v>-3.1235753870827773E-2</v>
      </c>
      <c r="L19" s="19" t="s">
        <v>32</v>
      </c>
      <c r="M19" s="30">
        <v>3.1726868842959242E-2</v>
      </c>
      <c r="N19" s="31">
        <v>-3.1871740390187364E-2</v>
      </c>
      <c r="V19" s="19" t="s">
        <v>32</v>
      </c>
      <c r="W19" s="30">
        <v>3.3349802371541504E-2</v>
      </c>
      <c r="X19" s="31">
        <v>-3.285573122529644E-2</v>
      </c>
      <c r="AF19" s="19" t="s">
        <v>32</v>
      </c>
      <c r="AG19" s="30">
        <v>4.507042253521127E-2</v>
      </c>
      <c r="AH19" s="31">
        <v>-3.5680751173708919E-2</v>
      </c>
    </row>
    <row r="20" spans="1:34" ht="14.45">
      <c r="B20" s="19" t="s">
        <v>33</v>
      </c>
      <c r="C20" s="47">
        <v>2.9313384633129561E-2</v>
      </c>
      <c r="D20" s="25">
        <v>-2.9145863885273005E-2</v>
      </c>
      <c r="L20" s="19" t="s">
        <v>33</v>
      </c>
      <c r="M20" s="30">
        <v>2.9408924087309253E-2</v>
      </c>
      <c r="N20" s="31">
        <v>-3.0567896465134248E-2</v>
      </c>
      <c r="V20" s="19" t="s">
        <v>33</v>
      </c>
      <c r="W20" s="30">
        <v>3.5573122529644272E-2</v>
      </c>
      <c r="X20" s="31">
        <v>-3.3596837944664032E-2</v>
      </c>
      <c r="AF20" s="19" t="s">
        <v>33</v>
      </c>
      <c r="AG20" s="30">
        <v>4.2253521126760563E-2</v>
      </c>
      <c r="AH20" s="31">
        <v>-2.7230046948356807E-2</v>
      </c>
    </row>
    <row r="21" spans="1:34" ht="14.45">
      <c r="B21" s="19" t="s">
        <v>34</v>
      </c>
      <c r="C21" s="47">
        <v>2.5691091740952507E-2</v>
      </c>
      <c r="D21" s="25">
        <v>-2.5660883081502963E-2</v>
      </c>
      <c r="L21" s="19" t="s">
        <v>34</v>
      </c>
      <c r="M21" s="30">
        <v>2.7187560363144677E-2</v>
      </c>
      <c r="N21" s="31">
        <v>-2.5835425922348852E-2</v>
      </c>
      <c r="V21" s="19" t="s">
        <v>34</v>
      </c>
      <c r="W21" s="30">
        <v>3.3102766798418976E-2</v>
      </c>
      <c r="X21" s="31">
        <v>-2.4209486166007904E-2</v>
      </c>
      <c r="AF21" s="19" t="s">
        <v>34</v>
      </c>
      <c r="AG21" s="30">
        <v>4.2253521126760563E-2</v>
      </c>
      <c r="AH21" s="31">
        <v>-2.9107981220657279E-2</v>
      </c>
    </row>
    <row r="22" spans="1:34" ht="14.45">
      <c r="B22" s="19" t="s">
        <v>35</v>
      </c>
      <c r="C22" s="47">
        <v>2.0679200514096458E-2</v>
      </c>
      <c r="D22" s="25">
        <v>-2.0852213745489297E-2</v>
      </c>
      <c r="L22" s="19" t="s">
        <v>35</v>
      </c>
      <c r="M22" s="30">
        <v>2.1247826926791578E-2</v>
      </c>
      <c r="N22" s="31">
        <v>-2.4000386324125943E-2</v>
      </c>
      <c r="V22" s="19" t="s">
        <v>35</v>
      </c>
      <c r="W22" s="30">
        <v>2.2480237154150196E-2</v>
      </c>
      <c r="X22" s="31">
        <v>-2.1245059288537548E-2</v>
      </c>
      <c r="AF22" s="19" t="s">
        <v>35</v>
      </c>
      <c r="AG22" s="30">
        <v>2.7230046948356807E-2</v>
      </c>
      <c r="AH22" s="31">
        <v>-2.4413145539906103E-2</v>
      </c>
    </row>
    <row r="23" spans="1:34" ht="14.45">
      <c r="B23" s="19" t="s">
        <v>36</v>
      </c>
      <c r="C23" s="47">
        <v>1.4898361592161128E-2</v>
      </c>
      <c r="D23" s="25">
        <v>-1.5576683308891781E-2</v>
      </c>
      <c r="L23" s="19" t="s">
        <v>36</v>
      </c>
      <c r="M23" s="30">
        <v>1.6177322773807224E-2</v>
      </c>
      <c r="N23" s="31">
        <v>-1.7143133088661389E-2</v>
      </c>
      <c r="V23" s="19" t="s">
        <v>36</v>
      </c>
      <c r="W23" s="30">
        <v>1.8280632411067192E-2</v>
      </c>
      <c r="X23" s="31">
        <v>-1.7045454545454544E-2</v>
      </c>
      <c r="AF23" s="19" t="s">
        <v>36</v>
      </c>
      <c r="AG23" s="30">
        <v>2.5352112676056339E-2</v>
      </c>
      <c r="AH23" s="31">
        <v>-1.4084507042253521E-2</v>
      </c>
    </row>
    <row r="24" spans="1:34" ht="14.45">
      <c r="B24" s="19" t="s">
        <v>37</v>
      </c>
      <c r="C24" s="47">
        <v>8.592990492510999E-3</v>
      </c>
      <c r="D24" s="25">
        <v>-9.8892166070732208E-3</v>
      </c>
      <c r="L24" s="19" t="s">
        <v>37</v>
      </c>
      <c r="M24" s="30">
        <v>9.0303264438864207E-3</v>
      </c>
      <c r="N24" s="31">
        <v>-9.9478462429978751E-3</v>
      </c>
      <c r="V24" s="19" t="s">
        <v>37</v>
      </c>
      <c r="W24" s="30">
        <v>1.1116600790513834E-2</v>
      </c>
      <c r="X24" s="31">
        <v>-1.0622529644268774E-2</v>
      </c>
      <c r="AF24" s="19" t="s">
        <v>37</v>
      </c>
      <c r="AG24" s="30">
        <v>1.5023474178403756E-2</v>
      </c>
      <c r="AH24" s="31">
        <v>-1.4084507042253521E-2</v>
      </c>
    </row>
    <row r="25" spans="1:34" ht="14.45">
      <c r="B25" s="19" t="s">
        <v>38</v>
      </c>
      <c r="C25" s="47">
        <v>4.9047877978985761E-3</v>
      </c>
      <c r="D25" s="25">
        <v>-6.4234594956801613E-3</v>
      </c>
      <c r="L25" s="19" t="s">
        <v>38</v>
      </c>
      <c r="M25" s="30">
        <v>5.1187946687270619E-3</v>
      </c>
      <c r="N25" s="31">
        <v>-6.6158006567510145E-3</v>
      </c>
      <c r="V25" s="19" t="s">
        <v>38</v>
      </c>
      <c r="W25" s="30">
        <v>9.1403162055335961E-3</v>
      </c>
      <c r="X25" s="31">
        <v>-7.9051383399209481E-3</v>
      </c>
      <c r="AF25" s="19" t="s">
        <v>38</v>
      </c>
      <c r="AG25" s="30">
        <v>5.6338028169014088E-3</v>
      </c>
      <c r="AH25" s="31">
        <v>-6.5727699530516428E-3</v>
      </c>
    </row>
    <row r="26" spans="1:34" ht="14.45">
      <c r="B26" s="19" t="s">
        <v>39</v>
      </c>
      <c r="C26" s="47">
        <v>2.1228448867724519E-3</v>
      </c>
      <c r="D26" s="25">
        <v>-3.4437871772479362E-3</v>
      </c>
      <c r="L26" s="19" t="s">
        <v>39</v>
      </c>
      <c r="M26" s="30">
        <v>2.6559783658489473E-3</v>
      </c>
      <c r="N26" s="31">
        <v>-4.0564033223874831E-3</v>
      </c>
      <c r="V26" s="19" t="s">
        <v>39</v>
      </c>
      <c r="W26" s="30">
        <v>3.458498023715415E-3</v>
      </c>
      <c r="X26" s="31">
        <v>-6.91699604743083E-3</v>
      </c>
      <c r="AF26" s="19" t="s">
        <v>39</v>
      </c>
      <c r="AG26" s="30">
        <v>1.8779342723004694E-3</v>
      </c>
      <c r="AH26" s="31">
        <v>-5.6338028169014088E-3</v>
      </c>
    </row>
    <row r="27" spans="1:34" ht="14.45">
      <c r="B27" s="19" t="s">
        <v>40</v>
      </c>
      <c r="C27" s="47">
        <v>3.8722008930778228E-4</v>
      </c>
      <c r="D27" s="25">
        <v>-8.3211125574651095E-4</v>
      </c>
      <c r="L27" s="19" t="s">
        <v>40</v>
      </c>
      <c r="M27" s="30">
        <v>3.8632412594166504E-4</v>
      </c>
      <c r="N27" s="31">
        <v>-6.2777670465520574E-4</v>
      </c>
      <c r="V27" s="19" t="s">
        <v>40</v>
      </c>
      <c r="W27" s="30">
        <v>2.4703557312252963E-4</v>
      </c>
      <c r="X27" s="31">
        <v>-7.4110671936758888E-4</v>
      </c>
      <c r="AF27" s="19" t="s">
        <v>40</v>
      </c>
      <c r="AG27" s="30">
        <v>1.8779342723004694E-3</v>
      </c>
      <c r="AH27" s="31">
        <v>0</v>
      </c>
    </row>
    <row r="28" spans="1:34" ht="14.45">
      <c r="B28" s="51" t="s">
        <v>41</v>
      </c>
      <c r="C28" s="48">
        <v>4.1193626522104498E-5</v>
      </c>
      <c r="D28" s="43">
        <v>-8.7879736580489599E-5</v>
      </c>
      <c r="L28" s="51" t="s">
        <v>41</v>
      </c>
      <c r="M28" s="32">
        <v>4.829051574270813E-5</v>
      </c>
      <c r="N28" s="33">
        <v>-4.829051574270813E-5</v>
      </c>
      <c r="V28" s="51" t="s">
        <v>41</v>
      </c>
      <c r="W28" s="32">
        <v>0</v>
      </c>
      <c r="X28" s="33">
        <v>0</v>
      </c>
      <c r="AF28" s="51" t="s">
        <v>41</v>
      </c>
      <c r="AG28" s="32">
        <v>0</v>
      </c>
      <c r="AH28" s="33">
        <v>0</v>
      </c>
    </row>
    <row r="29" spans="1:34" ht="13.9" customHeight="1">
      <c r="A29" s="62"/>
    </row>
    <row r="30" spans="1:34" ht="14.45">
      <c r="A30" s="1"/>
      <c r="B30" s="5"/>
    </row>
    <row r="31" spans="1:34" ht="14.45">
      <c r="A31" s="1"/>
      <c r="B31" s="5"/>
    </row>
    <row r="33" spans="1:34" ht="14.45" customHeight="1">
      <c r="A33" s="62">
        <v>2022</v>
      </c>
      <c r="B33" s="49"/>
      <c r="C33" s="27" t="s">
        <v>17</v>
      </c>
      <c r="D33" s="46"/>
      <c r="L33" s="49"/>
      <c r="M33" s="72" t="s">
        <v>60</v>
      </c>
      <c r="N33" s="73"/>
      <c r="V33" s="49"/>
      <c r="W33" s="72" t="s">
        <v>49</v>
      </c>
      <c r="X33" s="73"/>
      <c r="AF33" s="49"/>
      <c r="AG33" s="72" t="s">
        <v>61</v>
      </c>
      <c r="AH33" s="73"/>
    </row>
    <row r="34" spans="1:34" ht="14.45">
      <c r="B34" s="50"/>
      <c r="C34" s="1" t="s">
        <v>18</v>
      </c>
      <c r="D34" s="20" t="s">
        <v>19</v>
      </c>
      <c r="L34" s="50"/>
      <c r="M34" s="1" t="s">
        <v>18</v>
      </c>
      <c r="N34" s="20" t="s">
        <v>19</v>
      </c>
      <c r="V34" s="50"/>
      <c r="W34" s="1" t="s">
        <v>18</v>
      </c>
      <c r="X34" s="20" t="s">
        <v>19</v>
      </c>
      <c r="AF34" s="50"/>
      <c r="AG34" s="1" t="s">
        <v>18</v>
      </c>
      <c r="AH34" s="20" t="s">
        <v>19</v>
      </c>
    </row>
    <row r="35" spans="1:34" ht="14.45">
      <c r="B35" s="19" t="s">
        <v>21</v>
      </c>
      <c r="C35" s="47">
        <v>3.112041171656588E-2</v>
      </c>
      <c r="D35" s="25">
        <v>-2.8821807356632447E-2</v>
      </c>
      <c r="L35" s="19" t="s">
        <v>21</v>
      </c>
      <c r="M35" s="30">
        <v>3.0036700791964459E-2</v>
      </c>
      <c r="N35" s="31">
        <v>-2.8732856866911339E-2</v>
      </c>
      <c r="V35" s="19" t="s">
        <v>21</v>
      </c>
      <c r="W35" s="30">
        <v>2.5691699604743084E-2</v>
      </c>
      <c r="X35" s="31">
        <v>-2.2233201581027668E-2</v>
      </c>
      <c r="AF35" s="19" t="s">
        <v>21</v>
      </c>
      <c r="AG35" s="30">
        <v>2.1596244131455399E-2</v>
      </c>
      <c r="AH35" s="31">
        <v>-2.7230046948356807E-2</v>
      </c>
    </row>
    <row r="36" spans="1:34" ht="14.45">
      <c r="B36" s="19" t="s">
        <v>22</v>
      </c>
      <c r="C36" s="47">
        <v>3.1916821829326564E-2</v>
      </c>
      <c r="D36" s="25">
        <v>-3.0760654044939502E-2</v>
      </c>
      <c r="L36" s="19" t="s">
        <v>22</v>
      </c>
      <c r="M36" s="30">
        <v>3.3996523082866527E-2</v>
      </c>
      <c r="N36" s="31">
        <v>-3.240293606335716E-2</v>
      </c>
      <c r="V36" s="19" t="s">
        <v>22</v>
      </c>
      <c r="W36" s="30">
        <v>2.766798418972332E-2</v>
      </c>
      <c r="X36" s="31">
        <v>-2.5444664031620552E-2</v>
      </c>
      <c r="AF36" s="19" t="s">
        <v>22</v>
      </c>
      <c r="AG36" s="30">
        <v>1.6901408450704224E-2</v>
      </c>
      <c r="AH36" s="31">
        <v>-2.7230046948356807E-2</v>
      </c>
    </row>
    <row r="37" spans="1:34" ht="14.45">
      <c r="B37" s="19" t="s">
        <v>23</v>
      </c>
      <c r="C37" s="47">
        <v>3.4404916871261682E-2</v>
      </c>
      <c r="D37" s="25">
        <v>-3.2435861523505083E-2</v>
      </c>
      <c r="L37" s="19" t="s">
        <v>23</v>
      </c>
      <c r="M37" s="30">
        <v>3.8728993625651922E-2</v>
      </c>
      <c r="N37" s="31">
        <v>-3.4334556693065482E-2</v>
      </c>
      <c r="V37" s="19" t="s">
        <v>23</v>
      </c>
      <c r="W37" s="30">
        <v>2.9397233201581028E-2</v>
      </c>
      <c r="X37" s="31">
        <v>-2.766798418972332E-2</v>
      </c>
      <c r="AF37" s="19" t="s">
        <v>23</v>
      </c>
      <c r="AG37" s="30">
        <v>2.5352112676056339E-2</v>
      </c>
      <c r="AH37" s="31">
        <v>-2.2535211267605635E-2</v>
      </c>
    </row>
    <row r="38" spans="1:34" ht="14.45">
      <c r="B38" s="19" t="s">
        <v>24</v>
      </c>
      <c r="C38" s="47">
        <v>3.1230261387291493E-2</v>
      </c>
      <c r="D38" s="25">
        <v>-3.0019168767541619E-2</v>
      </c>
      <c r="L38" s="19" t="s">
        <v>24</v>
      </c>
      <c r="M38" s="30">
        <v>3.8246088468224838E-2</v>
      </c>
      <c r="N38" s="31">
        <v>-3.6266177322773804E-2</v>
      </c>
      <c r="V38" s="19" t="s">
        <v>24</v>
      </c>
      <c r="W38" s="30">
        <v>2.2480237154150196E-2</v>
      </c>
      <c r="X38" s="31">
        <v>-2.8409090909090908E-2</v>
      </c>
      <c r="AF38" s="19" t="s">
        <v>24</v>
      </c>
      <c r="AG38" s="30">
        <v>1.9718309859154931E-2</v>
      </c>
      <c r="AH38" s="31">
        <v>-2.7230046948356807E-2</v>
      </c>
    </row>
    <row r="39" spans="1:34" ht="14.45">
      <c r="B39" s="19" t="s">
        <v>25</v>
      </c>
      <c r="C39" s="47">
        <v>3.5863171250144175E-2</v>
      </c>
      <c r="D39" s="25">
        <v>-3.4072621617316702E-2</v>
      </c>
      <c r="L39" s="19" t="s">
        <v>25</v>
      </c>
      <c r="M39" s="30">
        <v>3.9743094456248795E-2</v>
      </c>
      <c r="N39" s="31">
        <v>-3.6942244543171722E-2</v>
      </c>
      <c r="V39" s="19" t="s">
        <v>25</v>
      </c>
      <c r="W39" s="30">
        <v>3.2361660079051384E-2</v>
      </c>
      <c r="X39" s="31">
        <v>-2.66798418972332E-2</v>
      </c>
      <c r="AF39" s="19" t="s">
        <v>25</v>
      </c>
      <c r="AG39" s="30">
        <v>3.7558685446009391E-2</v>
      </c>
      <c r="AH39" s="31">
        <v>-3.0046948356807511E-2</v>
      </c>
    </row>
    <row r="40" spans="1:34" ht="14.45">
      <c r="B40" s="19" t="s">
        <v>26</v>
      </c>
      <c r="C40" s="47">
        <v>4.4030494268593429E-2</v>
      </c>
      <c r="D40" s="25">
        <v>-3.8963678206374579E-2</v>
      </c>
      <c r="L40" s="19" t="s">
        <v>26</v>
      </c>
      <c r="M40" s="30">
        <v>3.6604210932972767E-2</v>
      </c>
      <c r="N40" s="31">
        <v>-3.4141394630094649E-2</v>
      </c>
      <c r="V40" s="19" t="s">
        <v>26</v>
      </c>
      <c r="W40" s="30">
        <v>4.100790513833992E-2</v>
      </c>
      <c r="X40" s="31">
        <v>-3.6067193675889328E-2</v>
      </c>
      <c r="AF40" s="19" t="s">
        <v>26</v>
      </c>
      <c r="AG40" s="30">
        <v>5.3521126760563378E-2</v>
      </c>
      <c r="AH40" s="31">
        <v>-3.5680751173708919E-2</v>
      </c>
    </row>
    <row r="41" spans="1:34" ht="14.45">
      <c r="B41" s="19" t="s">
        <v>27</v>
      </c>
      <c r="C41" s="47">
        <v>4.2621672241537456E-2</v>
      </c>
      <c r="D41" s="25">
        <v>-3.6261376306524519E-2</v>
      </c>
      <c r="L41" s="19" t="s">
        <v>27</v>
      </c>
      <c r="M41" s="30">
        <v>3.7618311763569633E-2</v>
      </c>
      <c r="N41" s="31">
        <v>-3.4624299787521733E-2</v>
      </c>
      <c r="V41" s="19" t="s">
        <v>27</v>
      </c>
      <c r="W41" s="30">
        <v>4.6689723320158104E-2</v>
      </c>
      <c r="X41" s="31">
        <v>-3.483201581027668E-2</v>
      </c>
      <c r="AF41" s="19" t="s">
        <v>27</v>
      </c>
      <c r="AG41" s="30">
        <v>4.4131455399061034E-2</v>
      </c>
      <c r="AH41" s="31">
        <v>-3.4741784037558683E-2</v>
      </c>
    </row>
    <row r="42" spans="1:34" ht="14.45">
      <c r="B42" s="19" t="s">
        <v>28</v>
      </c>
      <c r="C42" s="47">
        <v>3.8106850774714804E-2</v>
      </c>
      <c r="D42" s="25">
        <v>-3.3476687153630259E-2</v>
      </c>
      <c r="L42" s="19" t="s">
        <v>28</v>
      </c>
      <c r="M42" s="30">
        <v>3.1726868842959242E-2</v>
      </c>
      <c r="N42" s="31">
        <v>-3.0761058528105081E-2</v>
      </c>
      <c r="V42" s="19" t="s">
        <v>28</v>
      </c>
      <c r="W42" s="30">
        <v>3.1126482213438736E-2</v>
      </c>
      <c r="X42" s="31">
        <v>-2.9891304347826088E-2</v>
      </c>
      <c r="AF42" s="19" t="s">
        <v>28</v>
      </c>
      <c r="AG42" s="30">
        <v>3.2863849765258218E-2</v>
      </c>
      <c r="AH42" s="31">
        <v>-2.7230046948356807E-2</v>
      </c>
    </row>
    <row r="43" spans="1:34" ht="14.45">
      <c r="B43" s="19" t="s">
        <v>29</v>
      </c>
      <c r="C43" s="47">
        <v>3.5311176654747978E-2</v>
      </c>
      <c r="D43" s="25">
        <v>-3.229031070979365E-2</v>
      </c>
      <c r="L43" s="19" t="s">
        <v>29</v>
      </c>
      <c r="M43" s="30">
        <v>3.0905930075333203E-2</v>
      </c>
      <c r="N43" s="31">
        <v>-3.240293606335716E-2</v>
      </c>
      <c r="V43" s="19" t="s">
        <v>29</v>
      </c>
      <c r="W43" s="30">
        <v>2.6432806324110672E-2</v>
      </c>
      <c r="X43" s="31">
        <v>-2.5691699604743084E-2</v>
      </c>
      <c r="AF43" s="19" t="s">
        <v>29</v>
      </c>
      <c r="AG43" s="30">
        <v>3.3802816901408447E-2</v>
      </c>
      <c r="AH43" s="31">
        <v>-2.9107981220657279E-2</v>
      </c>
    </row>
    <row r="44" spans="1:34" ht="14.45">
      <c r="B44" s="19" t="s">
        <v>30</v>
      </c>
      <c r="C44" s="47">
        <v>3.3523373263688643E-2</v>
      </c>
      <c r="D44" s="25">
        <v>-3.1049009430594233E-2</v>
      </c>
      <c r="L44" s="19" t="s">
        <v>30</v>
      </c>
      <c r="M44" s="30">
        <v>3.129225420127487E-2</v>
      </c>
      <c r="N44" s="31">
        <v>-3.3079003283755071E-2</v>
      </c>
      <c r="V44" s="19" t="s">
        <v>30</v>
      </c>
      <c r="W44" s="30">
        <v>3.0879446640316204E-2</v>
      </c>
      <c r="X44" s="31">
        <v>-2.6185770750988144E-2</v>
      </c>
      <c r="AF44" s="19" t="s">
        <v>30</v>
      </c>
      <c r="AG44" s="30">
        <v>3.8497652582159626E-2</v>
      </c>
      <c r="AH44" s="31">
        <v>-1.7840375586854459E-2</v>
      </c>
    </row>
    <row r="45" spans="1:34" ht="14.45">
      <c r="B45" s="19" t="s">
        <v>31</v>
      </c>
      <c r="C45" s="47">
        <v>3.0367941472095438E-2</v>
      </c>
      <c r="D45" s="25">
        <v>-2.9261206039534898E-2</v>
      </c>
      <c r="L45" s="19" t="s">
        <v>31</v>
      </c>
      <c r="M45" s="30">
        <v>2.9264052540081128E-2</v>
      </c>
      <c r="N45" s="31">
        <v>-3.2064902453158198E-2</v>
      </c>
      <c r="V45" s="19" t="s">
        <v>31</v>
      </c>
      <c r="W45" s="30">
        <v>3.0385375494071148E-2</v>
      </c>
      <c r="X45" s="31">
        <v>-2.717391304347826E-2</v>
      </c>
      <c r="AF45" s="19" t="s">
        <v>31</v>
      </c>
      <c r="AG45" s="30">
        <v>3.8497652582159626E-2</v>
      </c>
      <c r="AH45" s="31">
        <v>-3.3802816901408447E-2</v>
      </c>
    </row>
    <row r="46" spans="1:34" ht="14.45">
      <c r="B46" s="19" t="s">
        <v>32</v>
      </c>
      <c r="C46" s="47">
        <v>3.0063108635831864E-2</v>
      </c>
      <c r="D46" s="25">
        <v>-3.0238868108992845E-2</v>
      </c>
      <c r="L46" s="19" t="s">
        <v>32</v>
      </c>
      <c r="M46" s="30">
        <v>3.1243963685532162E-2</v>
      </c>
      <c r="N46" s="31">
        <v>-3.1630287811473826E-2</v>
      </c>
      <c r="V46" s="19" t="s">
        <v>32</v>
      </c>
      <c r="W46" s="30">
        <v>3.8537549407114624E-2</v>
      </c>
      <c r="X46" s="31">
        <v>-3.4090909090909088E-2</v>
      </c>
      <c r="AF46" s="19" t="s">
        <v>32</v>
      </c>
      <c r="AG46" s="30">
        <v>3.8497652582159626E-2</v>
      </c>
      <c r="AH46" s="31">
        <v>-3.1924882629107983E-2</v>
      </c>
    </row>
    <row r="47" spans="1:34" ht="14.45">
      <c r="B47" s="19" t="s">
        <v>33</v>
      </c>
      <c r="C47" s="47">
        <v>2.893165702735806E-2</v>
      </c>
      <c r="D47" s="25">
        <v>-2.8365931223121157E-2</v>
      </c>
      <c r="L47" s="19" t="s">
        <v>33</v>
      </c>
      <c r="M47" s="30">
        <v>2.8105080162256133E-2</v>
      </c>
      <c r="N47" s="31">
        <v>-2.9167471508595711E-2</v>
      </c>
      <c r="V47" s="19" t="s">
        <v>33</v>
      </c>
      <c r="W47" s="30">
        <v>3.7055335968379448E-2</v>
      </c>
      <c r="X47" s="31">
        <v>-2.8409090909090908E-2</v>
      </c>
      <c r="AF47" s="19" t="s">
        <v>33</v>
      </c>
      <c r="AG47" s="30">
        <v>4.507042253521127E-2</v>
      </c>
      <c r="AH47" s="31">
        <v>-3.7558685446009391E-2</v>
      </c>
    </row>
    <row r="48" spans="1:34" ht="14.45">
      <c r="B48" s="19" t="s">
        <v>34</v>
      </c>
      <c r="C48" s="47">
        <v>2.3815408613312682E-2</v>
      </c>
      <c r="D48" s="25">
        <v>-2.4010391778850643E-2</v>
      </c>
      <c r="L48" s="19" t="s">
        <v>34</v>
      </c>
      <c r="M48" s="30">
        <v>2.6752945721460305E-2</v>
      </c>
      <c r="N48" s="31">
        <v>-2.5497392312149893E-2</v>
      </c>
      <c r="V48" s="19" t="s">
        <v>34</v>
      </c>
      <c r="W48" s="30">
        <v>2.9891304347826088E-2</v>
      </c>
      <c r="X48" s="31">
        <v>-2.4209486166007904E-2</v>
      </c>
      <c r="AF48" s="19" t="s">
        <v>34</v>
      </c>
      <c r="AG48" s="30">
        <v>3.9436619718309862E-2</v>
      </c>
      <c r="AH48" s="31">
        <v>-2.5352112676056339E-2</v>
      </c>
    </row>
    <row r="49" spans="1:34" ht="14.45">
      <c r="B49" s="19" t="s">
        <v>35</v>
      </c>
      <c r="C49" s="47">
        <v>1.9608166224521741E-2</v>
      </c>
      <c r="D49" s="25">
        <v>-1.9300587146490029E-2</v>
      </c>
      <c r="L49" s="19" t="s">
        <v>35</v>
      </c>
      <c r="M49" s="30">
        <v>2.0668340737879081E-2</v>
      </c>
      <c r="N49" s="31">
        <v>-2.4241838902839482E-2</v>
      </c>
      <c r="V49" s="19" t="s">
        <v>35</v>
      </c>
      <c r="W49" s="30">
        <v>2.1245059288537548E-2</v>
      </c>
      <c r="X49" s="31">
        <v>-2.2233201581027668E-2</v>
      </c>
      <c r="AF49" s="19" t="s">
        <v>35</v>
      </c>
      <c r="AG49" s="30">
        <v>2.6291079812206571E-2</v>
      </c>
      <c r="AH49" s="31">
        <v>-2.2535211267605635E-2</v>
      </c>
    </row>
    <row r="50" spans="1:34" ht="14.45">
      <c r="B50" s="19" t="s">
        <v>36</v>
      </c>
      <c r="C50" s="47">
        <v>1.3168229278232739E-2</v>
      </c>
      <c r="D50" s="25">
        <v>-1.4242009809575596E-2</v>
      </c>
      <c r="L50" s="19" t="s">
        <v>36</v>
      </c>
      <c r="M50" s="30">
        <v>1.598416071083639E-2</v>
      </c>
      <c r="N50" s="31">
        <v>-1.5839289163608269E-2</v>
      </c>
      <c r="V50" s="19" t="s">
        <v>36</v>
      </c>
      <c r="W50" s="30">
        <v>1.8774703557312252E-2</v>
      </c>
      <c r="X50" s="31">
        <v>-1.6057312252964428E-2</v>
      </c>
      <c r="AF50" s="19" t="s">
        <v>36</v>
      </c>
      <c r="AG50" s="30">
        <v>2.5352112676056339E-2</v>
      </c>
      <c r="AH50" s="31">
        <v>-1.1267605633802818E-2</v>
      </c>
    </row>
    <row r="51" spans="1:34" ht="14.45">
      <c r="B51" s="19" t="s">
        <v>37</v>
      </c>
      <c r="C51" s="47">
        <v>7.9778323364475719E-3</v>
      </c>
      <c r="D51" s="25">
        <v>-9.1724475055886025E-3</v>
      </c>
      <c r="L51" s="19" t="s">
        <v>37</v>
      </c>
      <c r="M51" s="30">
        <v>8.3059687077457981E-3</v>
      </c>
      <c r="N51" s="31">
        <v>-9.7546841800270432E-3</v>
      </c>
      <c r="V51" s="19" t="s">
        <v>37</v>
      </c>
      <c r="W51" s="30">
        <v>1.1610671936758894E-2</v>
      </c>
      <c r="X51" s="31">
        <v>-9.634387351778656E-3</v>
      </c>
      <c r="AF51" s="19" t="s">
        <v>37</v>
      </c>
      <c r="AG51" s="30">
        <v>1.3145539906103286E-2</v>
      </c>
      <c r="AH51" s="31">
        <v>-1.6901408450704224E-2</v>
      </c>
    </row>
    <row r="52" spans="1:34" ht="14.45">
      <c r="B52" s="19" t="s">
        <v>38</v>
      </c>
      <c r="C52" s="47">
        <v>4.7482520171145785E-3</v>
      </c>
      <c r="D52" s="25">
        <v>-6.4344444627527225E-3</v>
      </c>
      <c r="L52" s="19" t="s">
        <v>38</v>
      </c>
      <c r="M52" s="30">
        <v>5.2636662159551862E-3</v>
      </c>
      <c r="N52" s="31">
        <v>-6.7606722039791388E-3</v>
      </c>
      <c r="V52" s="19" t="s">
        <v>38</v>
      </c>
      <c r="W52" s="30">
        <v>8.6462450592885379E-3</v>
      </c>
      <c r="X52" s="31">
        <v>-7.658102766798419E-3</v>
      </c>
      <c r="AF52" s="19" t="s">
        <v>38</v>
      </c>
      <c r="AG52" s="30">
        <v>5.6338028169014088E-3</v>
      </c>
      <c r="AH52" s="31">
        <v>-5.6338028169014088E-3</v>
      </c>
    </row>
    <row r="53" spans="1:34" ht="14.45">
      <c r="B53" s="19" t="s">
        <v>39</v>
      </c>
      <c r="C53" s="47">
        <v>1.9718015895247355E-3</v>
      </c>
      <c r="D53" s="25">
        <v>-3.5536368479735484E-3</v>
      </c>
      <c r="L53" s="19" t="s">
        <v>39</v>
      </c>
      <c r="M53" s="30">
        <v>2.511106818620823E-3</v>
      </c>
      <c r="N53" s="31">
        <v>-3.3803361019895694E-3</v>
      </c>
      <c r="V53" s="19" t="s">
        <v>39</v>
      </c>
      <c r="W53" s="30">
        <v>3.952569169960474E-3</v>
      </c>
      <c r="X53" s="31">
        <v>-6.175889328063241E-3</v>
      </c>
      <c r="AF53" s="19" t="s">
        <v>39</v>
      </c>
      <c r="AG53" s="30">
        <v>2.8169014084507044E-3</v>
      </c>
      <c r="AH53" s="31">
        <v>-5.6338028169014088E-3</v>
      </c>
    </row>
    <row r="54" spans="1:34" ht="14.45">
      <c r="B54" s="19" t="s">
        <v>40</v>
      </c>
      <c r="C54" s="47">
        <v>3.5701142985823902E-4</v>
      </c>
      <c r="D54" s="25">
        <v>-8.0464883806510791E-4</v>
      </c>
      <c r="L54" s="19" t="s">
        <v>40</v>
      </c>
      <c r="M54" s="30">
        <v>3.8632412594166504E-4</v>
      </c>
      <c r="N54" s="31">
        <v>-9.658103148541626E-4</v>
      </c>
      <c r="V54" s="19" t="s">
        <v>40</v>
      </c>
      <c r="W54" s="30">
        <v>2.4703557312252963E-4</v>
      </c>
      <c r="X54" s="31">
        <v>-7.4110671936758888E-4</v>
      </c>
      <c r="AF54" s="19" t="s">
        <v>40</v>
      </c>
      <c r="AG54" s="30">
        <v>9.3896713615023472E-4</v>
      </c>
      <c r="AH54" s="31">
        <v>0</v>
      </c>
    </row>
    <row r="55" spans="1:34" ht="14.45">
      <c r="B55" s="51" t="s">
        <v>41</v>
      </c>
      <c r="C55" s="48">
        <v>1.9223692376982101E-5</v>
      </c>
      <c r="D55" s="43">
        <v>-9.8864703653050805E-5</v>
      </c>
      <c r="L55" s="51" t="s">
        <v>41</v>
      </c>
      <c r="M55" s="32">
        <v>0</v>
      </c>
      <c r="N55" s="33">
        <v>0</v>
      </c>
      <c r="V55" s="51" t="s">
        <v>41</v>
      </c>
      <c r="W55" s="32">
        <v>0</v>
      </c>
      <c r="X55" s="33">
        <v>0</v>
      </c>
      <c r="AF55" s="51" t="s">
        <v>41</v>
      </c>
      <c r="AG55" s="32">
        <v>0</v>
      </c>
      <c r="AH55" s="33">
        <v>0</v>
      </c>
    </row>
    <row r="56" spans="1:34" ht="13.9" customHeight="1">
      <c r="A56" s="62"/>
    </row>
    <row r="57" spans="1:34" ht="13.9" customHeight="1">
      <c r="A57" s="62"/>
    </row>
    <row r="58" spans="1:34" ht="13.9" customHeight="1">
      <c r="A58" s="62"/>
    </row>
    <row r="59" spans="1:34" ht="13.9" customHeight="1">
      <c r="A59" s="62"/>
    </row>
    <row r="60" spans="1:34" ht="14.45" customHeight="1">
      <c r="A60" s="62">
        <v>2021</v>
      </c>
      <c r="B60" s="49"/>
      <c r="C60" s="27" t="s">
        <v>17</v>
      </c>
      <c r="D60" s="46"/>
      <c r="L60" s="49"/>
      <c r="M60" s="72" t="s">
        <v>60</v>
      </c>
      <c r="N60" s="73"/>
      <c r="V60" s="49"/>
      <c r="W60" s="72" t="s">
        <v>49</v>
      </c>
      <c r="X60" s="73"/>
      <c r="AF60" s="49"/>
      <c r="AG60" s="72" t="s">
        <v>61</v>
      </c>
      <c r="AH60" s="73"/>
    </row>
    <row r="61" spans="1:34" ht="14.45">
      <c r="B61" s="50"/>
      <c r="C61" s="1" t="s">
        <v>18</v>
      </c>
      <c r="D61" s="20" t="s">
        <v>19</v>
      </c>
      <c r="L61" s="50"/>
      <c r="M61" s="1" t="s">
        <v>18</v>
      </c>
      <c r="N61" s="20" t="s">
        <v>19</v>
      </c>
      <c r="V61" s="50"/>
      <c r="W61" s="1" t="s">
        <v>18</v>
      </c>
      <c r="X61" s="20" t="s">
        <v>19</v>
      </c>
      <c r="AF61" s="50"/>
      <c r="AG61" s="1" t="s">
        <v>18</v>
      </c>
      <c r="AH61" s="20" t="s">
        <v>19</v>
      </c>
    </row>
    <row r="62" spans="1:34" ht="14.45">
      <c r="B62" s="19" t="s">
        <v>21</v>
      </c>
      <c r="C62" s="47">
        <v>3.112041171656588E-2</v>
      </c>
      <c r="D62" s="25">
        <v>-2.8821807356632447E-2</v>
      </c>
      <c r="L62" s="19" t="s">
        <v>21</v>
      </c>
      <c r="M62" s="30">
        <v>2.8781147382654047E-2</v>
      </c>
      <c r="N62" s="31">
        <v>-2.7573884489086344E-2</v>
      </c>
      <c r="V62" s="19" t="s">
        <v>21</v>
      </c>
      <c r="W62" s="30">
        <v>2.6432806324110672E-2</v>
      </c>
      <c r="X62" s="31">
        <v>-2.149209486166008E-2</v>
      </c>
      <c r="AF62" s="19" t="s">
        <v>21</v>
      </c>
      <c r="AG62" s="30">
        <v>2.0657276995305163E-2</v>
      </c>
      <c r="AH62" s="31">
        <v>-2.7230046948356807E-2</v>
      </c>
    </row>
    <row r="63" spans="1:34" ht="14.45">
      <c r="B63" s="19" t="s">
        <v>22</v>
      </c>
      <c r="C63" s="47">
        <v>3.1916821829326564E-2</v>
      </c>
      <c r="D63" s="25">
        <v>-3.0760654044939502E-2</v>
      </c>
      <c r="L63" s="19" t="s">
        <v>22</v>
      </c>
      <c r="M63" s="30">
        <v>3.3417036893954026E-2</v>
      </c>
      <c r="N63" s="31">
        <v>-3.2064902453158198E-2</v>
      </c>
      <c r="V63" s="19" t="s">
        <v>22</v>
      </c>
      <c r="W63" s="30">
        <v>2.4209486166007904E-2</v>
      </c>
      <c r="X63" s="31">
        <v>-2.6926877470355732E-2</v>
      </c>
      <c r="AF63" s="19" t="s">
        <v>22</v>
      </c>
      <c r="AG63" s="30">
        <v>2.1596244131455399E-2</v>
      </c>
      <c r="AH63" s="31">
        <v>-3.1924882629107983E-2</v>
      </c>
    </row>
    <row r="64" spans="1:34" ht="14.45">
      <c r="B64" s="19" t="s">
        <v>23</v>
      </c>
      <c r="C64" s="47">
        <v>3.4404916871261682E-2</v>
      </c>
      <c r="D64" s="25">
        <v>-3.2435861523505083E-2</v>
      </c>
      <c r="L64" s="19" t="s">
        <v>23</v>
      </c>
      <c r="M64" s="30">
        <v>3.9743094456248795E-2</v>
      </c>
      <c r="N64" s="31">
        <v>-3.5783272165346727E-2</v>
      </c>
      <c r="V64" s="19" t="s">
        <v>23</v>
      </c>
      <c r="W64" s="30">
        <v>3.0879446640316204E-2</v>
      </c>
      <c r="X64" s="31">
        <v>-2.816205533596838E-2</v>
      </c>
      <c r="AF64" s="19" t="s">
        <v>23</v>
      </c>
      <c r="AG64" s="30">
        <v>2.1596244131455399E-2</v>
      </c>
      <c r="AH64" s="31">
        <v>-1.8779342723004695E-2</v>
      </c>
    </row>
    <row r="65" spans="2:34" ht="14.45">
      <c r="B65" s="19" t="s">
        <v>24</v>
      </c>
      <c r="C65" s="47">
        <v>3.1230261387291493E-2</v>
      </c>
      <c r="D65" s="25">
        <v>-3.0019168767541619E-2</v>
      </c>
      <c r="L65" s="19" t="s">
        <v>24</v>
      </c>
      <c r="M65" s="30">
        <v>3.6749082480200888E-2</v>
      </c>
      <c r="N65" s="31">
        <v>-3.510720494494881E-2</v>
      </c>
      <c r="V65" s="19" t="s">
        <v>24</v>
      </c>
      <c r="W65" s="30">
        <v>2.4209486166007904E-2</v>
      </c>
      <c r="X65" s="31">
        <v>-2.5444664031620552E-2</v>
      </c>
      <c r="AF65" s="19" t="s">
        <v>24</v>
      </c>
      <c r="AG65" s="30">
        <v>2.4413145539906103E-2</v>
      </c>
      <c r="AH65" s="31">
        <v>-2.4413145539906103E-2</v>
      </c>
    </row>
    <row r="66" spans="2:34" ht="14.45">
      <c r="B66" s="19" t="s">
        <v>25</v>
      </c>
      <c r="C66" s="47">
        <v>3.5863171250144175E-2</v>
      </c>
      <c r="D66" s="25">
        <v>-3.4072621617316702E-2</v>
      </c>
      <c r="L66" s="19" t="s">
        <v>25</v>
      </c>
      <c r="M66" s="30">
        <v>3.8825574657137339E-2</v>
      </c>
      <c r="N66" s="31">
        <v>-3.6362758354259221E-2</v>
      </c>
      <c r="V66" s="19" t="s">
        <v>25</v>
      </c>
      <c r="W66" s="30">
        <v>3.285573122529644E-2</v>
      </c>
      <c r="X66" s="31">
        <v>-3.1126482213438736E-2</v>
      </c>
      <c r="AF66" s="19" t="s">
        <v>25</v>
      </c>
      <c r="AG66" s="30">
        <v>4.3192488262910798E-2</v>
      </c>
      <c r="AH66" s="31">
        <v>-3.2863849765258218E-2</v>
      </c>
    </row>
    <row r="67" spans="2:34" ht="14.45">
      <c r="B67" s="19" t="s">
        <v>26</v>
      </c>
      <c r="C67" s="47">
        <v>4.4030494268593429E-2</v>
      </c>
      <c r="D67" s="25">
        <v>-3.8963678206374579E-2</v>
      </c>
      <c r="L67" s="19" t="s">
        <v>26</v>
      </c>
      <c r="M67" s="30">
        <v>3.4914042881977976E-2</v>
      </c>
      <c r="N67" s="31">
        <v>-3.361019895692486E-2</v>
      </c>
      <c r="V67" s="19" t="s">
        <v>26</v>
      </c>
      <c r="W67" s="30">
        <v>4.298418972332016E-2</v>
      </c>
      <c r="X67" s="31">
        <v>-3.6067193675889328E-2</v>
      </c>
      <c r="AF67" s="19" t="s">
        <v>26</v>
      </c>
      <c r="AG67" s="30">
        <v>4.8826291079812206E-2</v>
      </c>
      <c r="AH67" s="31">
        <v>-3.6619718309859155E-2</v>
      </c>
    </row>
    <row r="68" spans="2:34" ht="14.45">
      <c r="B68" s="19" t="s">
        <v>27</v>
      </c>
      <c r="C68" s="47">
        <v>4.2621672241537456E-2</v>
      </c>
      <c r="D68" s="25">
        <v>-3.6261376306524519E-2</v>
      </c>
      <c r="L68" s="19" t="s">
        <v>27</v>
      </c>
      <c r="M68" s="30">
        <v>3.5638400618118599E-2</v>
      </c>
      <c r="N68" s="31">
        <v>-3.2161483484643615E-2</v>
      </c>
      <c r="V68" s="19" t="s">
        <v>27</v>
      </c>
      <c r="W68" s="30">
        <v>4.298418972332016E-2</v>
      </c>
      <c r="X68" s="31">
        <v>-3.2608695652173912E-2</v>
      </c>
      <c r="AF68" s="19" t="s">
        <v>27</v>
      </c>
      <c r="AG68" s="30">
        <v>4.3192488262910798E-2</v>
      </c>
      <c r="AH68" s="31">
        <v>-2.9107981220657279E-2</v>
      </c>
    </row>
    <row r="69" spans="2:34" ht="14.45">
      <c r="B69" s="19" t="s">
        <v>28</v>
      </c>
      <c r="C69" s="47">
        <v>3.8106850774714804E-2</v>
      </c>
      <c r="D69" s="25">
        <v>-3.3476687153630259E-2</v>
      </c>
      <c r="L69" s="19" t="s">
        <v>28</v>
      </c>
      <c r="M69" s="30">
        <v>3.0229862854935292E-2</v>
      </c>
      <c r="N69" s="31">
        <v>-3.100251110681862E-2</v>
      </c>
      <c r="V69" s="19" t="s">
        <v>28</v>
      </c>
      <c r="W69" s="30">
        <v>3.0385375494071148E-2</v>
      </c>
      <c r="X69" s="31">
        <v>-2.816205533596838E-2</v>
      </c>
      <c r="AF69" s="19" t="s">
        <v>28</v>
      </c>
      <c r="AG69" s="30">
        <v>2.9107981220657279E-2</v>
      </c>
      <c r="AH69" s="31">
        <v>-2.6291079812206571E-2</v>
      </c>
    </row>
    <row r="70" spans="2:34" ht="14.45">
      <c r="B70" s="19" t="s">
        <v>29</v>
      </c>
      <c r="C70" s="47">
        <v>3.5311176654747978E-2</v>
      </c>
      <c r="D70" s="25">
        <v>-3.229031070979365E-2</v>
      </c>
      <c r="L70" s="19" t="s">
        <v>29</v>
      </c>
      <c r="M70" s="30">
        <v>2.8829437898396756E-2</v>
      </c>
      <c r="N70" s="31">
        <v>-3.0712768012362373E-2</v>
      </c>
      <c r="V70" s="19" t="s">
        <v>29</v>
      </c>
      <c r="W70" s="30">
        <v>2.5691699604743084E-2</v>
      </c>
      <c r="X70" s="31">
        <v>-2.6432806324110672E-2</v>
      </c>
      <c r="AF70" s="19" t="s">
        <v>29</v>
      </c>
      <c r="AG70" s="30">
        <v>2.9107981220657279E-2</v>
      </c>
      <c r="AH70" s="31">
        <v>-2.4413145539906103E-2</v>
      </c>
    </row>
    <row r="71" spans="2:34" ht="14.45">
      <c r="B71" s="19" t="s">
        <v>30</v>
      </c>
      <c r="C71" s="47">
        <v>3.3523373263688643E-2</v>
      </c>
      <c r="D71" s="25">
        <v>-3.1049009430594233E-2</v>
      </c>
      <c r="L71" s="19" t="s">
        <v>30</v>
      </c>
      <c r="M71" s="30">
        <v>3.2064902453158198E-2</v>
      </c>
      <c r="N71" s="31">
        <v>-3.3803361019895693E-2</v>
      </c>
      <c r="V71" s="19" t="s">
        <v>30</v>
      </c>
      <c r="W71" s="30">
        <v>3.1373517786561264E-2</v>
      </c>
      <c r="X71" s="31">
        <v>-2.3715415019762844E-2</v>
      </c>
      <c r="AF71" s="19" t="s">
        <v>30</v>
      </c>
      <c r="AG71" s="30">
        <v>3.2863849765258218E-2</v>
      </c>
      <c r="AH71" s="31">
        <v>-2.1596244131455399E-2</v>
      </c>
    </row>
    <row r="72" spans="2:34" ht="14.45">
      <c r="B72" s="19" t="s">
        <v>31</v>
      </c>
      <c r="C72" s="47">
        <v>3.0367941472095438E-2</v>
      </c>
      <c r="D72" s="25">
        <v>-2.9261206039534898E-2</v>
      </c>
      <c r="L72" s="19" t="s">
        <v>31</v>
      </c>
      <c r="M72" s="30">
        <v>2.9746957697508208E-2</v>
      </c>
      <c r="N72" s="31">
        <v>-3.2934131736526949E-2</v>
      </c>
      <c r="V72" s="19" t="s">
        <v>31</v>
      </c>
      <c r="W72" s="30">
        <v>3.2608695652173912E-2</v>
      </c>
      <c r="X72" s="31">
        <v>-2.865612648221344E-2</v>
      </c>
      <c r="AF72" s="19" t="s">
        <v>31</v>
      </c>
      <c r="AG72" s="30">
        <v>4.3192488262910798E-2</v>
      </c>
      <c r="AH72" s="31">
        <v>-3.7558685446009391E-2</v>
      </c>
    </row>
    <row r="73" spans="2:34" ht="14.45">
      <c r="B73" s="19" t="s">
        <v>32</v>
      </c>
      <c r="C73" s="47">
        <v>3.0063108635831864E-2</v>
      </c>
      <c r="D73" s="25">
        <v>-3.0238868108992845E-2</v>
      </c>
      <c r="L73" s="19" t="s">
        <v>32</v>
      </c>
      <c r="M73" s="30">
        <v>3.0761058528105081E-2</v>
      </c>
      <c r="N73" s="31">
        <v>-3.0181572339192584E-2</v>
      </c>
      <c r="V73" s="19" t="s">
        <v>32</v>
      </c>
      <c r="W73" s="30">
        <v>3.5573122529644272E-2</v>
      </c>
      <c r="X73" s="31">
        <v>-3.285573122529644E-2</v>
      </c>
      <c r="AF73" s="19" t="s">
        <v>32</v>
      </c>
      <c r="AG73" s="30">
        <v>4.0375586854460091E-2</v>
      </c>
      <c r="AH73" s="31">
        <v>-3.2863849765258218E-2</v>
      </c>
    </row>
    <row r="74" spans="2:34" ht="14.45">
      <c r="B74" s="19" t="s">
        <v>33</v>
      </c>
      <c r="C74" s="47">
        <v>2.893165702735806E-2</v>
      </c>
      <c r="D74" s="25">
        <v>-2.8365931223121157E-2</v>
      </c>
      <c r="L74" s="19" t="s">
        <v>33</v>
      </c>
      <c r="M74" s="30">
        <v>2.8346532740969675E-2</v>
      </c>
      <c r="N74" s="31">
        <v>-2.9360633571566545E-2</v>
      </c>
      <c r="V74" s="19" t="s">
        <v>33</v>
      </c>
      <c r="W74" s="30">
        <v>3.8537549407114624E-2</v>
      </c>
      <c r="X74" s="31">
        <v>-2.6926877470355732E-2</v>
      </c>
      <c r="AF74" s="19" t="s">
        <v>33</v>
      </c>
      <c r="AG74" s="30">
        <v>4.1314553990610327E-2</v>
      </c>
      <c r="AH74" s="31">
        <v>-3.1924882629107983E-2</v>
      </c>
    </row>
    <row r="75" spans="2:34" ht="14.45">
      <c r="B75" s="19" t="s">
        <v>34</v>
      </c>
      <c r="C75" s="47">
        <v>2.3815408613312682E-2</v>
      </c>
      <c r="D75" s="25">
        <v>-2.4010391778850643E-2</v>
      </c>
      <c r="L75" s="19" t="s">
        <v>34</v>
      </c>
      <c r="M75" s="30">
        <v>2.530423024917906E-2</v>
      </c>
      <c r="N75" s="31">
        <v>-2.429012941858219E-2</v>
      </c>
      <c r="V75" s="19" t="s">
        <v>34</v>
      </c>
      <c r="W75" s="30">
        <v>2.8409090909090908E-2</v>
      </c>
      <c r="X75" s="31">
        <v>-2.5197628458498024E-2</v>
      </c>
      <c r="AF75" s="19" t="s">
        <v>34</v>
      </c>
      <c r="AG75" s="30">
        <v>3.1924882629107983E-2</v>
      </c>
      <c r="AH75" s="31">
        <v>-2.6291079812206571E-2</v>
      </c>
    </row>
    <row r="76" spans="2:34" ht="14.45">
      <c r="B76" s="19" t="s">
        <v>35</v>
      </c>
      <c r="C76" s="47">
        <v>1.9608166224521741E-2</v>
      </c>
      <c r="D76" s="25">
        <v>-1.9300587146490029E-2</v>
      </c>
      <c r="L76" s="19" t="s">
        <v>35</v>
      </c>
      <c r="M76" s="30">
        <v>2.0426888159165539E-2</v>
      </c>
      <c r="N76" s="31">
        <v>-2.3420900135213443E-2</v>
      </c>
      <c r="V76" s="19" t="s">
        <v>35</v>
      </c>
      <c r="W76" s="30">
        <v>2.0750988142292492E-2</v>
      </c>
      <c r="X76" s="31">
        <v>-2.1739130434782608E-2</v>
      </c>
      <c r="AF76" s="19" t="s">
        <v>35</v>
      </c>
      <c r="AG76" s="30">
        <v>2.4413145539906103E-2</v>
      </c>
      <c r="AH76" s="31">
        <v>-1.6901408450704224E-2</v>
      </c>
    </row>
    <row r="77" spans="2:34" ht="14.45">
      <c r="B77" s="19" t="s">
        <v>36</v>
      </c>
      <c r="C77" s="47">
        <v>1.3168229278232739E-2</v>
      </c>
      <c r="D77" s="25">
        <v>-1.4242009809575596E-2</v>
      </c>
      <c r="L77" s="19" t="s">
        <v>36</v>
      </c>
      <c r="M77" s="30">
        <v>1.4583735754297856E-2</v>
      </c>
      <c r="N77" s="31">
        <v>-1.5308093490438478E-2</v>
      </c>
      <c r="V77" s="19" t="s">
        <v>36</v>
      </c>
      <c r="W77" s="30">
        <v>1.7045454545454544E-2</v>
      </c>
      <c r="X77" s="31">
        <v>-1.5810276679841896E-2</v>
      </c>
      <c r="AF77" s="19" t="s">
        <v>36</v>
      </c>
      <c r="AG77" s="30">
        <v>3.0046948356807511E-2</v>
      </c>
      <c r="AH77" s="31">
        <v>-1.3145539906103286E-2</v>
      </c>
    </row>
    <row r="78" spans="2:34" ht="14.45">
      <c r="B78" s="19" t="s">
        <v>37</v>
      </c>
      <c r="C78" s="47">
        <v>7.9778323364475719E-3</v>
      </c>
      <c r="D78" s="25">
        <v>-9.1724475055886025E-3</v>
      </c>
      <c r="L78" s="19" t="s">
        <v>37</v>
      </c>
      <c r="M78" s="30">
        <v>8.209387676260383E-3</v>
      </c>
      <c r="N78" s="31">
        <v>-9.8995557272551667E-3</v>
      </c>
      <c r="V78" s="19" t="s">
        <v>37</v>
      </c>
      <c r="W78" s="30">
        <v>1.0622529644268774E-2</v>
      </c>
      <c r="X78" s="31">
        <v>-1.0128458498023716E-2</v>
      </c>
      <c r="AF78" s="19" t="s">
        <v>37</v>
      </c>
      <c r="AG78" s="30">
        <v>1.1267605633802818E-2</v>
      </c>
      <c r="AH78" s="31">
        <v>-1.5023474178403756E-2</v>
      </c>
    </row>
    <row r="79" spans="2:34" ht="14.45">
      <c r="B79" s="19" t="s">
        <v>38</v>
      </c>
      <c r="C79" s="47">
        <v>4.7482520171145785E-3</v>
      </c>
      <c r="D79" s="25">
        <v>-6.4344444627527225E-3</v>
      </c>
      <c r="L79" s="19" t="s">
        <v>38</v>
      </c>
      <c r="M79" s="30">
        <v>5.4568282789260189E-3</v>
      </c>
      <c r="N79" s="31">
        <v>-6.664091172493722E-3</v>
      </c>
      <c r="V79" s="19" t="s">
        <v>38</v>
      </c>
      <c r="W79" s="30">
        <v>8.8932806324110679E-3</v>
      </c>
      <c r="X79" s="31">
        <v>-7.9051383399209481E-3</v>
      </c>
      <c r="AF79" s="19" t="s">
        <v>38</v>
      </c>
      <c r="AG79" s="30">
        <v>7.5117370892018778E-3</v>
      </c>
      <c r="AH79" s="31">
        <v>-9.3896713615023476E-3</v>
      </c>
    </row>
    <row r="80" spans="2:34" ht="14.45">
      <c r="B80" s="19" t="s">
        <v>39</v>
      </c>
      <c r="C80" s="47">
        <v>1.9718015895247355E-3</v>
      </c>
      <c r="D80" s="25">
        <v>-3.5536368479735484E-3</v>
      </c>
      <c r="L80" s="19" t="s">
        <v>39</v>
      </c>
      <c r="M80" s="30">
        <v>2.511106818620823E-3</v>
      </c>
      <c r="N80" s="31">
        <v>-3.1871740390187367E-3</v>
      </c>
      <c r="V80" s="19" t="s">
        <v>39</v>
      </c>
      <c r="W80" s="30">
        <v>3.458498023715415E-3</v>
      </c>
      <c r="X80" s="31">
        <v>-6.91699604743083E-3</v>
      </c>
      <c r="AF80" s="19" t="s">
        <v>39</v>
      </c>
      <c r="AG80" s="30">
        <v>3.7558685446009389E-3</v>
      </c>
      <c r="AH80" s="31">
        <v>-2.8169014084507044E-3</v>
      </c>
    </row>
    <row r="81" spans="1:34" ht="14.45">
      <c r="B81" s="19" t="s">
        <v>40</v>
      </c>
      <c r="C81" s="47">
        <v>3.5701142985823902E-4</v>
      </c>
      <c r="D81" s="25">
        <v>-8.0464883806510791E-4</v>
      </c>
      <c r="L81" s="19" t="s">
        <v>40</v>
      </c>
      <c r="M81" s="30">
        <v>1.4487154722812439E-4</v>
      </c>
      <c r="N81" s="31">
        <v>-8.2093876762603826E-4</v>
      </c>
      <c r="V81" s="19" t="s">
        <v>40</v>
      </c>
      <c r="W81" s="30">
        <v>7.4110671936758888E-4</v>
      </c>
      <c r="X81" s="31">
        <v>-4.9407114624505926E-4</v>
      </c>
      <c r="AF81" s="19" t="s">
        <v>40</v>
      </c>
      <c r="AG81" s="30">
        <v>1.8779342723004694E-3</v>
      </c>
      <c r="AH81" s="31">
        <v>-9.3896713615023472E-4</v>
      </c>
    </row>
    <row r="82" spans="1:34" ht="14.45">
      <c r="B82" s="51" t="s">
        <v>41</v>
      </c>
      <c r="C82" s="48">
        <v>1.9223692376982101E-5</v>
      </c>
      <c r="D82" s="43">
        <v>-9.8864703653050805E-5</v>
      </c>
      <c r="L82" s="51" t="s">
        <v>41</v>
      </c>
      <c r="M82" s="32">
        <v>0</v>
      </c>
      <c r="N82" s="33">
        <v>-4.829051574270813E-5</v>
      </c>
      <c r="V82" s="51" t="s">
        <v>41</v>
      </c>
      <c r="W82" s="32">
        <v>0</v>
      </c>
      <c r="X82" s="33">
        <v>-2.4703557312252963E-4</v>
      </c>
      <c r="AF82" s="51" t="s">
        <v>41</v>
      </c>
      <c r="AG82" s="32">
        <v>0</v>
      </c>
      <c r="AH82" s="33">
        <v>0</v>
      </c>
    </row>
    <row r="85" spans="1:34">
      <c r="A85" s="74">
        <v>2020</v>
      </c>
    </row>
    <row r="86" spans="1:34" ht="14.45">
      <c r="A86" s="74"/>
      <c r="B86" s="49"/>
      <c r="C86" s="27" t="s">
        <v>17</v>
      </c>
      <c r="D86" s="46"/>
      <c r="E86" s="34"/>
      <c r="L86" s="49"/>
      <c r="M86" s="72" t="s">
        <v>60</v>
      </c>
      <c r="N86" s="73"/>
      <c r="O86" s="18"/>
      <c r="P86" s="18"/>
      <c r="Q86" s="18"/>
      <c r="R86" s="18"/>
      <c r="S86" s="18"/>
      <c r="T86" s="18"/>
      <c r="U86" s="18"/>
      <c r="V86" s="49"/>
      <c r="W86" s="72" t="s">
        <v>49</v>
      </c>
      <c r="X86" s="73"/>
      <c r="Y86" s="18"/>
      <c r="Z86" s="18"/>
      <c r="AA86" s="18"/>
      <c r="AB86" s="18"/>
      <c r="AC86" s="18"/>
      <c r="AD86" s="18"/>
      <c r="AE86" s="18"/>
      <c r="AF86" s="49"/>
      <c r="AG86" s="72" t="s">
        <v>61</v>
      </c>
      <c r="AH86" s="73"/>
    </row>
    <row r="87" spans="1:34" ht="14.45">
      <c r="B87" s="50"/>
      <c r="C87" s="1" t="s">
        <v>18</v>
      </c>
      <c r="D87" s="20" t="s">
        <v>19</v>
      </c>
      <c r="E87" s="35"/>
      <c r="L87" s="50"/>
      <c r="M87" s="1" t="s">
        <v>18</v>
      </c>
      <c r="N87" s="20" t="s">
        <v>19</v>
      </c>
      <c r="O87" s="35"/>
      <c r="P87" s="35"/>
      <c r="Q87" s="35"/>
      <c r="R87" s="35"/>
      <c r="S87" s="35"/>
      <c r="T87" s="35"/>
      <c r="U87" s="35"/>
      <c r="V87" s="50"/>
      <c r="W87" s="1" t="s">
        <v>18</v>
      </c>
      <c r="X87" s="20" t="s">
        <v>19</v>
      </c>
      <c r="Y87" s="35"/>
      <c r="Z87" s="35"/>
      <c r="AA87" s="35"/>
      <c r="AB87" s="35"/>
      <c r="AC87" s="35"/>
      <c r="AD87" s="35"/>
      <c r="AE87" s="35"/>
      <c r="AF87" s="50"/>
      <c r="AG87" s="1" t="s">
        <v>18</v>
      </c>
      <c r="AH87" s="20" t="s">
        <v>19</v>
      </c>
    </row>
    <row r="88" spans="1:34" ht="14.45">
      <c r="B88" s="19" t="s">
        <v>21</v>
      </c>
      <c r="C88" s="47">
        <v>3.0288300460819369E-2</v>
      </c>
      <c r="D88" s="25">
        <v>-2.837691619019372E-2</v>
      </c>
      <c r="E88" s="36"/>
      <c r="L88" s="19" t="s">
        <v>21</v>
      </c>
      <c r="M88" s="30">
        <v>2.9746957697508208E-2</v>
      </c>
      <c r="N88" s="31">
        <v>-2.7863627583542591E-2</v>
      </c>
      <c r="O88" s="30"/>
      <c r="P88" s="30"/>
      <c r="Q88" s="30"/>
      <c r="R88" s="30"/>
      <c r="S88" s="30"/>
      <c r="T88" s="30"/>
      <c r="U88" s="30"/>
      <c r="V88" s="19" t="s">
        <v>21</v>
      </c>
      <c r="W88" s="30">
        <v>2.6926877470355732E-2</v>
      </c>
      <c r="X88" s="31">
        <v>-2.3715415019762844E-2</v>
      </c>
      <c r="Y88" s="30"/>
      <c r="Z88" s="30"/>
      <c r="AA88" s="30"/>
      <c r="AB88" s="30"/>
      <c r="AC88" s="30"/>
      <c r="AD88" s="30"/>
      <c r="AE88" s="30"/>
      <c r="AF88" s="19" t="s">
        <v>21</v>
      </c>
      <c r="AG88" s="30">
        <v>2.1596244131455399E-2</v>
      </c>
      <c r="AH88" s="31">
        <v>-2.6291079812206571E-2</v>
      </c>
    </row>
    <row r="89" spans="1:34" ht="14.45">
      <c r="B89" s="19" t="s">
        <v>22</v>
      </c>
      <c r="C89" s="47">
        <v>3.2490786358867887E-2</v>
      </c>
      <c r="D89" s="25">
        <v>-3.1296171189726857E-2</v>
      </c>
      <c r="E89" s="36"/>
      <c r="L89" s="19" t="s">
        <v>22</v>
      </c>
      <c r="M89" s="30">
        <v>3.5734981649604015E-2</v>
      </c>
      <c r="N89" s="31">
        <v>-3.3948232567123815E-2</v>
      </c>
      <c r="O89" s="30"/>
      <c r="P89" s="30"/>
      <c r="Q89" s="30"/>
      <c r="R89" s="30"/>
      <c r="S89" s="30"/>
      <c r="T89" s="30"/>
      <c r="U89" s="30"/>
      <c r="V89" s="19" t="s">
        <v>22</v>
      </c>
      <c r="W89" s="30">
        <v>2.4703557312252964E-2</v>
      </c>
      <c r="X89" s="31">
        <v>-2.7915019762845848E-2</v>
      </c>
      <c r="Y89" s="30"/>
      <c r="Z89" s="30"/>
      <c r="AA89" s="30"/>
      <c r="AB89" s="30"/>
      <c r="AC89" s="30"/>
      <c r="AD89" s="30"/>
      <c r="AE89" s="30"/>
      <c r="AF89" s="19" t="s">
        <v>22</v>
      </c>
      <c r="AG89" s="30">
        <v>1.9718309859154931E-2</v>
      </c>
      <c r="AH89" s="31">
        <v>-3.0046948356807511E-2</v>
      </c>
    </row>
    <row r="90" spans="1:34" ht="14.45">
      <c r="B90" s="19" t="s">
        <v>23</v>
      </c>
      <c r="C90" s="47">
        <v>3.3465702186557693E-2</v>
      </c>
      <c r="D90" s="25">
        <v>-3.1427990794597592E-2</v>
      </c>
      <c r="E90" s="36"/>
      <c r="L90" s="19" t="s">
        <v>23</v>
      </c>
      <c r="M90" s="30">
        <v>3.7231987637627972E-2</v>
      </c>
      <c r="N90" s="31">
        <v>-3.4044813598609232E-2</v>
      </c>
      <c r="O90" s="30"/>
      <c r="P90" s="30"/>
      <c r="Q90" s="30"/>
      <c r="R90" s="30"/>
      <c r="S90" s="30"/>
      <c r="T90" s="30"/>
      <c r="U90" s="30"/>
      <c r="V90" s="19" t="s">
        <v>23</v>
      </c>
      <c r="W90" s="30">
        <v>2.9891304347826088E-2</v>
      </c>
      <c r="X90" s="31">
        <v>-2.766798418972332E-2</v>
      </c>
      <c r="Y90" s="30"/>
      <c r="Z90" s="30"/>
      <c r="AA90" s="30"/>
      <c r="AB90" s="30"/>
      <c r="AC90" s="30"/>
      <c r="AD90" s="30"/>
      <c r="AE90" s="30"/>
      <c r="AF90" s="19" t="s">
        <v>23</v>
      </c>
      <c r="AG90" s="30">
        <v>1.9718309859154931E-2</v>
      </c>
      <c r="AH90" s="31">
        <v>-2.0657276995305163E-2</v>
      </c>
    </row>
    <row r="91" spans="1:34" ht="14.45">
      <c r="B91" s="19" t="s">
        <v>24</v>
      </c>
      <c r="C91" s="47">
        <v>3.1002323320535846E-2</v>
      </c>
      <c r="D91" s="25">
        <v>-3.0082332328208845E-2</v>
      </c>
      <c r="E91" s="36"/>
      <c r="L91" s="19" t="s">
        <v>24</v>
      </c>
      <c r="M91" s="30">
        <v>3.7376859184856094E-2</v>
      </c>
      <c r="N91" s="31">
        <v>-3.5831562681089432E-2</v>
      </c>
      <c r="O91" s="30"/>
      <c r="P91" s="30"/>
      <c r="Q91" s="30"/>
      <c r="R91" s="30"/>
      <c r="S91" s="30"/>
      <c r="T91" s="30"/>
      <c r="U91" s="30"/>
      <c r="V91" s="19" t="s">
        <v>24</v>
      </c>
      <c r="W91" s="30">
        <v>2.4703557312252964E-2</v>
      </c>
      <c r="X91" s="31">
        <v>-2.66798418972332E-2</v>
      </c>
      <c r="Y91" s="30"/>
      <c r="Z91" s="30"/>
      <c r="AA91" s="30"/>
      <c r="AB91" s="30"/>
      <c r="AC91" s="30"/>
      <c r="AD91" s="30"/>
      <c r="AE91" s="30"/>
      <c r="AF91" s="19" t="s">
        <v>24</v>
      </c>
      <c r="AG91" s="30">
        <v>2.7230046948356807E-2</v>
      </c>
      <c r="AH91" s="31">
        <v>-2.1596244131455399E-2</v>
      </c>
    </row>
    <row r="92" spans="1:34" ht="14.45">
      <c r="B92" s="19" t="s">
        <v>25</v>
      </c>
      <c r="C92" s="47">
        <v>3.6390449669627116E-2</v>
      </c>
      <c r="D92" s="25">
        <v>-3.4380200695348417E-2</v>
      </c>
      <c r="E92" s="36"/>
      <c r="L92" s="19" t="s">
        <v>25</v>
      </c>
      <c r="M92" s="30">
        <v>3.718369712188526E-2</v>
      </c>
      <c r="N92" s="31">
        <v>-3.5734981649604015E-2</v>
      </c>
      <c r="O92" s="30"/>
      <c r="P92" s="30"/>
      <c r="Q92" s="30"/>
      <c r="R92" s="30"/>
      <c r="S92" s="30"/>
      <c r="T92" s="30"/>
      <c r="U92" s="30"/>
      <c r="V92" s="19" t="s">
        <v>25</v>
      </c>
      <c r="W92" s="30">
        <v>3.9031620553359681E-2</v>
      </c>
      <c r="X92" s="31">
        <v>-3.5573122529644272E-2</v>
      </c>
      <c r="Y92" s="30"/>
      <c r="Z92" s="30"/>
      <c r="AA92" s="30"/>
      <c r="AB92" s="30"/>
      <c r="AC92" s="30"/>
      <c r="AD92" s="30"/>
      <c r="AE92" s="30"/>
      <c r="AF92" s="19" t="s">
        <v>25</v>
      </c>
      <c r="AG92" s="30">
        <v>4.2253521126760563E-2</v>
      </c>
      <c r="AH92" s="31">
        <v>-3.2863849765258218E-2</v>
      </c>
    </row>
    <row r="93" spans="1:34" ht="14.45">
      <c r="B93" s="19" t="s">
        <v>26</v>
      </c>
      <c r="C93" s="47">
        <v>4.484063559019482E-2</v>
      </c>
      <c r="D93" s="25">
        <v>-3.9103736536549728E-2</v>
      </c>
      <c r="E93" s="36"/>
      <c r="L93" s="19" t="s">
        <v>26</v>
      </c>
      <c r="M93" s="30">
        <v>3.6652501448715472E-2</v>
      </c>
      <c r="N93" s="31">
        <v>-3.4769171334749854E-2</v>
      </c>
      <c r="O93" s="30"/>
      <c r="P93" s="30"/>
      <c r="Q93" s="30"/>
      <c r="R93" s="30"/>
      <c r="S93" s="30"/>
      <c r="T93" s="30"/>
      <c r="U93" s="30"/>
      <c r="V93" s="19" t="s">
        <v>26</v>
      </c>
      <c r="W93" s="30">
        <v>5.014822134387352E-2</v>
      </c>
      <c r="X93" s="31">
        <v>-4.1254940711462448E-2</v>
      </c>
      <c r="Y93" s="30"/>
      <c r="Z93" s="30"/>
      <c r="AA93" s="30"/>
      <c r="AB93" s="30"/>
      <c r="AC93" s="30"/>
      <c r="AD93" s="30"/>
      <c r="AE93" s="30"/>
      <c r="AF93" s="19" t="s">
        <v>26</v>
      </c>
      <c r="AG93" s="30">
        <v>4.507042253521127E-2</v>
      </c>
      <c r="AH93" s="31">
        <v>-3.8497652582159626E-2</v>
      </c>
    </row>
    <row r="94" spans="1:34" ht="14.45">
      <c r="B94" s="19" t="s">
        <v>27</v>
      </c>
      <c r="C94" s="47">
        <v>4.0688318036766688E-2</v>
      </c>
      <c r="D94" s="25">
        <v>-3.452575150905985E-2</v>
      </c>
      <c r="E94" s="36"/>
      <c r="L94" s="19" t="s">
        <v>27</v>
      </c>
      <c r="M94" s="30">
        <v>3.3417036893954026E-2</v>
      </c>
      <c r="N94" s="31">
        <v>-2.9408924087309253E-2</v>
      </c>
      <c r="O94" s="30"/>
      <c r="P94" s="30"/>
      <c r="Q94" s="30"/>
      <c r="R94" s="30"/>
      <c r="S94" s="30"/>
      <c r="T94" s="30"/>
      <c r="U94" s="30"/>
      <c r="V94" s="19" t="s">
        <v>27</v>
      </c>
      <c r="W94" s="30">
        <v>4.1254940711462448E-2</v>
      </c>
      <c r="X94" s="31">
        <v>-3.0138339920948616E-2</v>
      </c>
      <c r="Y94" s="30"/>
      <c r="Z94" s="30"/>
      <c r="AA94" s="30"/>
      <c r="AB94" s="30"/>
      <c r="AC94" s="30"/>
      <c r="AD94" s="30"/>
      <c r="AE94" s="30"/>
      <c r="AF94" s="19" t="s">
        <v>27</v>
      </c>
      <c r="AG94" s="30">
        <v>3.7558685446009391E-2</v>
      </c>
      <c r="AH94" s="31">
        <v>-3.1924882629107983E-2</v>
      </c>
    </row>
    <row r="95" spans="1:34" ht="14.45">
      <c r="B95" s="19" t="s">
        <v>28</v>
      </c>
      <c r="C95" s="47">
        <v>3.8425414819819079E-2</v>
      </c>
      <c r="D95" s="25">
        <v>-3.3177346800902965E-2</v>
      </c>
      <c r="E95" s="36"/>
      <c r="L95" s="19" t="s">
        <v>28</v>
      </c>
      <c r="M95" s="30">
        <v>2.998841027622175E-2</v>
      </c>
      <c r="N95" s="31">
        <v>-3.1388835232760287E-2</v>
      </c>
      <c r="O95" s="30"/>
      <c r="P95" s="30"/>
      <c r="Q95" s="30"/>
      <c r="R95" s="30"/>
      <c r="S95" s="30"/>
      <c r="T95" s="30"/>
      <c r="U95" s="30"/>
      <c r="V95" s="19" t="s">
        <v>28</v>
      </c>
      <c r="W95" s="30">
        <v>3.483201581027668E-2</v>
      </c>
      <c r="X95" s="31">
        <v>-2.766798418972332E-2</v>
      </c>
      <c r="Y95" s="30"/>
      <c r="Z95" s="30"/>
      <c r="AA95" s="30"/>
      <c r="AB95" s="30"/>
      <c r="AC95" s="30"/>
      <c r="AD95" s="30"/>
      <c r="AE95" s="30"/>
      <c r="AF95" s="19" t="s">
        <v>28</v>
      </c>
      <c r="AG95" s="30">
        <v>3.0985915492957747E-2</v>
      </c>
      <c r="AH95" s="31">
        <v>-2.4413145539906103E-2</v>
      </c>
    </row>
    <row r="96" spans="1:34" ht="14.45">
      <c r="B96" s="19" t="s">
        <v>29</v>
      </c>
      <c r="C96" s="47">
        <v>3.448455788253775E-2</v>
      </c>
      <c r="D96" s="25">
        <v>-3.1455453212278994E-2</v>
      </c>
      <c r="E96" s="36"/>
      <c r="L96" s="19" t="s">
        <v>29</v>
      </c>
      <c r="M96" s="30">
        <v>2.8636275835425922E-2</v>
      </c>
      <c r="N96" s="31">
        <v>-3.1340544717017575E-2</v>
      </c>
      <c r="O96" s="30"/>
      <c r="P96" s="30"/>
      <c r="Q96" s="30"/>
      <c r="R96" s="30"/>
      <c r="S96" s="30"/>
      <c r="T96" s="30"/>
      <c r="U96" s="30"/>
      <c r="V96" s="19" t="s">
        <v>29</v>
      </c>
      <c r="W96" s="30">
        <v>2.8409090909090908E-2</v>
      </c>
      <c r="X96" s="31">
        <v>-2.4703557312252964E-2</v>
      </c>
      <c r="Y96" s="30"/>
      <c r="Z96" s="30"/>
      <c r="AA96" s="30"/>
      <c r="AB96" s="30"/>
      <c r="AC96" s="30"/>
      <c r="AD96" s="30"/>
      <c r="AE96" s="30"/>
      <c r="AF96" s="19" t="s">
        <v>29</v>
      </c>
      <c r="AG96" s="30">
        <v>3.1924882629107983E-2</v>
      </c>
      <c r="AH96" s="31">
        <v>-2.3474178403755867E-2</v>
      </c>
    </row>
    <row r="97" spans="1:34" ht="14.45">
      <c r="B97" s="19" t="s">
        <v>30</v>
      </c>
      <c r="C97" s="47">
        <v>3.2974124910060583E-2</v>
      </c>
      <c r="D97" s="25">
        <v>-3.0093317295281408E-2</v>
      </c>
      <c r="E97" s="36"/>
      <c r="L97" s="19" t="s">
        <v>30</v>
      </c>
      <c r="M97" s="30">
        <v>3.0954220591075911E-2</v>
      </c>
      <c r="N97" s="31">
        <v>-3.1340544717017575E-2</v>
      </c>
      <c r="O97" s="30"/>
      <c r="P97" s="30"/>
      <c r="Q97" s="30"/>
      <c r="R97" s="30"/>
      <c r="S97" s="30"/>
      <c r="T97" s="30"/>
      <c r="U97" s="30"/>
      <c r="V97" s="19" t="s">
        <v>30</v>
      </c>
      <c r="W97" s="30">
        <v>3.483201581027668E-2</v>
      </c>
      <c r="X97" s="31">
        <v>-2.4456521739130436E-2</v>
      </c>
      <c r="Y97" s="30"/>
      <c r="Z97" s="30"/>
      <c r="AA97" s="30"/>
      <c r="AB97" s="30"/>
      <c r="AC97" s="30"/>
      <c r="AD97" s="30"/>
      <c r="AE97" s="30"/>
      <c r="AF97" s="19" t="s">
        <v>30</v>
      </c>
      <c r="AG97" s="30">
        <v>3.2863849765258218E-2</v>
      </c>
      <c r="AH97" s="31">
        <v>-1.7840375586854459E-2</v>
      </c>
    </row>
    <row r="98" spans="1:34" ht="14.45">
      <c r="B98" s="19" t="s">
        <v>31</v>
      </c>
      <c r="C98" s="47">
        <v>3.084578753975185E-2</v>
      </c>
      <c r="D98" s="25">
        <v>-2.964567988707454E-2</v>
      </c>
      <c r="E98" s="36"/>
      <c r="L98" s="19" t="s">
        <v>31</v>
      </c>
      <c r="M98" s="30">
        <v>3.1920030905930076E-2</v>
      </c>
      <c r="N98" s="31">
        <v>-3.2644388642070699E-2</v>
      </c>
      <c r="O98" s="30"/>
      <c r="P98" s="30"/>
      <c r="Q98" s="30"/>
      <c r="R98" s="30"/>
      <c r="S98" s="30"/>
      <c r="T98" s="30"/>
      <c r="U98" s="30"/>
      <c r="V98" s="19" t="s">
        <v>31</v>
      </c>
      <c r="W98" s="30">
        <v>3.483201581027668E-2</v>
      </c>
      <c r="X98" s="31">
        <v>-3.0385375494071148E-2</v>
      </c>
      <c r="Y98" s="30"/>
      <c r="Z98" s="30"/>
      <c r="AA98" s="30"/>
      <c r="AB98" s="30"/>
      <c r="AC98" s="30"/>
      <c r="AD98" s="30"/>
      <c r="AE98" s="30"/>
      <c r="AF98" s="19" t="s">
        <v>31</v>
      </c>
      <c r="AG98" s="30">
        <v>4.6009389671361506E-2</v>
      </c>
      <c r="AH98" s="31">
        <v>-4.0375586854460091E-2</v>
      </c>
    </row>
    <row r="99" spans="1:34" ht="14.45">
      <c r="B99" s="19" t="s">
        <v>32</v>
      </c>
      <c r="C99" s="47">
        <v>3.0167465823021194E-2</v>
      </c>
      <c r="D99" s="25">
        <v>-3.0153734614180493E-2</v>
      </c>
      <c r="E99" s="36"/>
      <c r="L99" s="19" t="s">
        <v>32</v>
      </c>
      <c r="M99" s="30">
        <v>2.9746957697508208E-2</v>
      </c>
      <c r="N99" s="31">
        <v>-3.1340544717017575E-2</v>
      </c>
      <c r="O99" s="30"/>
      <c r="P99" s="30"/>
      <c r="Q99" s="30"/>
      <c r="R99" s="30"/>
      <c r="S99" s="30"/>
      <c r="T99" s="30"/>
      <c r="U99" s="30"/>
      <c r="V99" s="19" t="s">
        <v>32</v>
      </c>
      <c r="W99" s="30">
        <v>3.7549407114624504E-2</v>
      </c>
      <c r="X99" s="31">
        <v>-3.3349802371541504E-2</v>
      </c>
      <c r="Y99" s="30"/>
      <c r="Z99" s="30"/>
      <c r="AA99" s="30"/>
      <c r="AB99" s="30"/>
      <c r="AC99" s="30"/>
      <c r="AD99" s="30"/>
      <c r="AE99" s="30"/>
      <c r="AF99" s="19" t="s">
        <v>32</v>
      </c>
      <c r="AG99" s="30">
        <v>3.7558685446009391E-2</v>
      </c>
      <c r="AH99" s="31">
        <v>-3.0985915492957747E-2</v>
      </c>
    </row>
    <row r="100" spans="1:34" ht="14.45">
      <c r="B100" s="19" t="s">
        <v>33</v>
      </c>
      <c r="C100" s="47">
        <v>2.8253335310627407E-2</v>
      </c>
      <c r="D100" s="25">
        <v>-2.7860622737783343E-2</v>
      </c>
      <c r="E100" s="36"/>
      <c r="L100" s="19" t="s">
        <v>33</v>
      </c>
      <c r="M100" s="30">
        <v>2.8153370677998842E-2</v>
      </c>
      <c r="N100" s="31">
        <v>-2.8298242225226967E-2</v>
      </c>
      <c r="O100" s="30"/>
      <c r="P100" s="30"/>
      <c r="Q100" s="30"/>
      <c r="R100" s="30"/>
      <c r="S100" s="30"/>
      <c r="T100" s="30"/>
      <c r="U100" s="30"/>
      <c r="V100" s="19" t="s">
        <v>33</v>
      </c>
      <c r="W100" s="30">
        <v>3.9031620553359681E-2</v>
      </c>
      <c r="X100" s="31">
        <v>-2.816205533596838E-2</v>
      </c>
      <c r="Y100" s="30"/>
      <c r="Z100" s="30"/>
      <c r="AA100" s="30"/>
      <c r="AB100" s="30"/>
      <c r="AC100" s="30"/>
      <c r="AD100" s="30"/>
      <c r="AE100" s="30"/>
      <c r="AF100" s="19" t="s">
        <v>33</v>
      </c>
      <c r="AG100" s="30">
        <v>4.3192488262910798E-2</v>
      </c>
      <c r="AH100" s="31">
        <v>-3.0985915492957747E-2</v>
      </c>
    </row>
    <row r="101" spans="1:34" ht="14.45">
      <c r="B101" s="19" t="s">
        <v>34</v>
      </c>
      <c r="C101" s="47">
        <v>2.3480367117599564E-2</v>
      </c>
      <c r="D101" s="25">
        <v>-2.3153564347190868E-2</v>
      </c>
      <c r="E101" s="36"/>
      <c r="L101" s="19" t="s">
        <v>34</v>
      </c>
      <c r="M101" s="30">
        <v>2.4338419934324899E-2</v>
      </c>
      <c r="N101" s="31">
        <v>-2.4724744060266562E-2</v>
      </c>
      <c r="O101" s="30"/>
      <c r="P101" s="30"/>
      <c r="Q101" s="30"/>
      <c r="R101" s="30"/>
      <c r="S101" s="30"/>
      <c r="T101" s="30"/>
      <c r="U101" s="30"/>
      <c r="V101" s="19" t="s">
        <v>34</v>
      </c>
      <c r="W101" s="30">
        <v>2.5444664031620552E-2</v>
      </c>
      <c r="X101" s="31">
        <v>-2.6926877470355732E-2</v>
      </c>
      <c r="Y101" s="30"/>
      <c r="Z101" s="30"/>
      <c r="AA101" s="30"/>
      <c r="AB101" s="30"/>
      <c r="AC101" s="30"/>
      <c r="AD101" s="30"/>
      <c r="AE101" s="30"/>
      <c r="AF101" s="19" t="s">
        <v>34</v>
      </c>
      <c r="AG101" s="30">
        <v>3.0985915492957747E-2</v>
      </c>
      <c r="AH101" s="31">
        <v>-2.8169014084507043E-2</v>
      </c>
    </row>
    <row r="102" spans="1:34" ht="14.45">
      <c r="B102" s="19" t="s">
        <v>35</v>
      </c>
      <c r="C102" s="47">
        <v>1.8732115100484985E-2</v>
      </c>
      <c r="D102" s="25">
        <v>-1.866345905628148E-2</v>
      </c>
      <c r="E102" s="36"/>
      <c r="L102" s="19" t="s">
        <v>35</v>
      </c>
      <c r="M102" s="30">
        <v>2.0620050222136373E-2</v>
      </c>
      <c r="N102" s="31">
        <v>-2.1682441568475951E-2</v>
      </c>
      <c r="O102" s="30"/>
      <c r="P102" s="30"/>
      <c r="Q102" s="30"/>
      <c r="R102" s="30"/>
      <c r="S102" s="30"/>
      <c r="T102" s="30"/>
      <c r="U102" s="30"/>
      <c r="V102" s="19" t="s">
        <v>35</v>
      </c>
      <c r="W102" s="30">
        <v>2.099802371541502E-2</v>
      </c>
      <c r="X102" s="31">
        <v>-2.050395256916996E-2</v>
      </c>
      <c r="Y102" s="30"/>
      <c r="Z102" s="30"/>
      <c r="AA102" s="30"/>
      <c r="AB102" s="30"/>
      <c r="AC102" s="30"/>
      <c r="AD102" s="30"/>
      <c r="AE102" s="30"/>
      <c r="AF102" s="19" t="s">
        <v>35</v>
      </c>
      <c r="AG102" s="30">
        <v>2.6291079812206571E-2</v>
      </c>
      <c r="AH102" s="31">
        <v>-1.5962441314553991E-2</v>
      </c>
    </row>
    <row r="103" spans="1:34" ht="14.45">
      <c r="B103" s="19" t="s">
        <v>36</v>
      </c>
      <c r="C103" s="47">
        <v>1.2088956263353601E-2</v>
      </c>
      <c r="D103" s="25">
        <v>-1.3376943652611401E-2</v>
      </c>
      <c r="E103" s="36"/>
      <c r="L103" s="19" t="s">
        <v>36</v>
      </c>
      <c r="M103" s="30">
        <v>1.2941858219045779E-2</v>
      </c>
      <c r="N103" s="31">
        <v>-1.4680316785783272E-2</v>
      </c>
      <c r="O103" s="30"/>
      <c r="P103" s="30"/>
      <c r="Q103" s="30"/>
      <c r="R103" s="30"/>
      <c r="S103" s="30"/>
      <c r="T103" s="30"/>
      <c r="U103" s="30"/>
      <c r="V103" s="19" t="s">
        <v>36</v>
      </c>
      <c r="W103" s="30">
        <v>1.4822134387351778E-2</v>
      </c>
      <c r="X103" s="31">
        <v>-1.358695652173913E-2</v>
      </c>
      <c r="Y103" s="30"/>
      <c r="Z103" s="30"/>
      <c r="AA103" s="30"/>
      <c r="AB103" s="30"/>
      <c r="AC103" s="30"/>
      <c r="AD103" s="30"/>
      <c r="AE103" s="30"/>
      <c r="AF103" s="19" t="s">
        <v>36</v>
      </c>
      <c r="AG103" s="30">
        <v>2.4413145539906103E-2</v>
      </c>
      <c r="AH103" s="31">
        <v>-1.7840375586854459E-2</v>
      </c>
    </row>
    <row r="104" spans="1:34" ht="14.45">
      <c r="B104" s="19" t="s">
        <v>37</v>
      </c>
      <c r="C104" s="47">
        <v>7.8707289074900991E-3</v>
      </c>
      <c r="D104" s="25">
        <v>-8.985703065355061E-3</v>
      </c>
      <c r="E104" s="36"/>
      <c r="L104" s="19" t="s">
        <v>37</v>
      </c>
      <c r="M104" s="30">
        <v>8.3542592234885065E-3</v>
      </c>
      <c r="N104" s="31">
        <v>-9.1269074753718375E-3</v>
      </c>
      <c r="O104" s="30"/>
      <c r="P104" s="30"/>
      <c r="Q104" s="30"/>
      <c r="R104" s="30"/>
      <c r="S104" s="30"/>
      <c r="T104" s="30"/>
      <c r="U104" s="30"/>
      <c r="V104" s="19" t="s">
        <v>37</v>
      </c>
      <c r="W104" s="30">
        <v>1.1857707509881422E-2</v>
      </c>
      <c r="X104" s="31">
        <v>-9.634387351778656E-3</v>
      </c>
      <c r="Y104" s="30"/>
      <c r="Z104" s="30"/>
      <c r="AA104" s="30"/>
      <c r="AB104" s="30"/>
      <c r="AC104" s="30"/>
      <c r="AD104" s="30"/>
      <c r="AE104" s="30"/>
      <c r="AF104" s="19" t="s">
        <v>37</v>
      </c>
      <c r="AG104" s="30">
        <v>1.3145539906103286E-2</v>
      </c>
      <c r="AH104" s="31">
        <v>-1.0328638497652582E-2</v>
      </c>
    </row>
    <row r="105" spans="1:34" ht="14.45">
      <c r="B105" s="19" t="s">
        <v>38</v>
      </c>
      <c r="C105" s="47">
        <v>4.7345208082738774E-3</v>
      </c>
      <c r="D105" s="25">
        <v>-6.6733674965809286E-3</v>
      </c>
      <c r="E105" s="36"/>
      <c r="L105" s="19" t="s">
        <v>38</v>
      </c>
      <c r="M105" s="30">
        <v>5.5534093104114349E-3</v>
      </c>
      <c r="N105" s="31">
        <v>-7.098705814178095E-3</v>
      </c>
      <c r="O105" s="30"/>
      <c r="P105" s="30"/>
      <c r="Q105" s="30"/>
      <c r="R105" s="30"/>
      <c r="S105" s="30"/>
      <c r="T105" s="30"/>
      <c r="U105" s="30"/>
      <c r="V105" s="19" t="s">
        <v>38</v>
      </c>
      <c r="W105" s="30">
        <v>7.9051383399209481E-3</v>
      </c>
      <c r="X105" s="31">
        <v>-9.634387351778656E-3</v>
      </c>
      <c r="Y105" s="30"/>
      <c r="Z105" s="30"/>
      <c r="AA105" s="30"/>
      <c r="AB105" s="30"/>
      <c r="AC105" s="30"/>
      <c r="AD105" s="30"/>
      <c r="AE105" s="30"/>
      <c r="AF105" s="19" t="s">
        <v>38</v>
      </c>
      <c r="AG105" s="30">
        <v>6.5727699530516428E-3</v>
      </c>
      <c r="AH105" s="31">
        <v>-1.0328638497652582E-2</v>
      </c>
    </row>
    <row r="106" spans="1:34" ht="14.45">
      <c r="B106" s="19" t="s">
        <v>39</v>
      </c>
      <c r="C106" s="47">
        <v>1.83174325934958E-3</v>
      </c>
      <c r="D106" s="25">
        <v>-3.2927438800002197E-3</v>
      </c>
      <c r="E106" s="36"/>
      <c r="L106" s="19" t="s">
        <v>39</v>
      </c>
      <c r="M106" s="30">
        <v>2.0764921769364495E-3</v>
      </c>
      <c r="N106" s="31">
        <v>-2.9940119760479044E-3</v>
      </c>
      <c r="O106" s="30"/>
      <c r="P106" s="30"/>
      <c r="Q106" s="30"/>
      <c r="R106" s="30"/>
      <c r="S106" s="30"/>
      <c r="T106" s="30"/>
      <c r="U106" s="30"/>
      <c r="V106" s="19" t="s">
        <v>39</v>
      </c>
      <c r="W106" s="30">
        <v>3.7055335968379445E-3</v>
      </c>
      <c r="X106" s="31">
        <v>-5.1877470355731229E-3</v>
      </c>
      <c r="Y106" s="30"/>
      <c r="Z106" s="30"/>
      <c r="AA106" s="30"/>
      <c r="AB106" s="30"/>
      <c r="AC106" s="30"/>
      <c r="AD106" s="30"/>
      <c r="AE106" s="30"/>
      <c r="AF106" s="19" t="s">
        <v>39</v>
      </c>
      <c r="AG106" s="30">
        <v>5.6338028169014088E-3</v>
      </c>
      <c r="AH106" s="31">
        <v>-2.8169014084507044E-3</v>
      </c>
    </row>
    <row r="107" spans="1:34" ht="14.45">
      <c r="B107" s="19" t="s">
        <v>40</v>
      </c>
      <c r="C107" s="47">
        <v>2.9934035272729268E-4</v>
      </c>
      <c r="D107" s="25">
        <v>-7.826789039199855E-4</v>
      </c>
      <c r="E107" s="36"/>
      <c r="L107" s="19" t="s">
        <v>40</v>
      </c>
      <c r="M107" s="30">
        <v>9.658103148541626E-5</v>
      </c>
      <c r="N107" s="31">
        <v>-8.2093876762603826E-4</v>
      </c>
      <c r="O107" s="30"/>
      <c r="P107" s="30"/>
      <c r="Q107" s="30"/>
      <c r="R107" s="30"/>
      <c r="S107" s="30"/>
      <c r="T107" s="30"/>
      <c r="U107" s="30"/>
      <c r="V107" s="19" t="s">
        <v>40</v>
      </c>
      <c r="W107" s="30">
        <v>7.4110671936758888E-4</v>
      </c>
      <c r="X107" s="31">
        <v>-9.8814229249011851E-4</v>
      </c>
      <c r="Y107" s="30"/>
      <c r="Z107" s="30"/>
      <c r="AA107" s="30"/>
      <c r="AB107" s="30"/>
      <c r="AC107" s="30"/>
      <c r="AD107" s="30"/>
      <c r="AE107" s="30"/>
      <c r="AF107" s="19" t="s">
        <v>40</v>
      </c>
      <c r="AG107" s="30">
        <v>9.3896713615023472E-4</v>
      </c>
      <c r="AH107" s="31">
        <v>-9.3896713615023472E-4</v>
      </c>
    </row>
    <row r="108" spans="1:34" ht="14.45">
      <c r="B108" s="51" t="s">
        <v>41</v>
      </c>
      <c r="C108" s="48">
        <v>3.0208659449543301E-5</v>
      </c>
      <c r="D108" s="43">
        <v>-1.071034289574717E-4</v>
      </c>
      <c r="E108" s="36"/>
      <c r="L108" s="51" t="s">
        <v>41</v>
      </c>
      <c r="M108" s="32">
        <v>1.4487154722812439E-4</v>
      </c>
      <c r="N108" s="33">
        <v>-4.829051574270813E-5</v>
      </c>
      <c r="O108" s="30"/>
      <c r="P108" s="30"/>
      <c r="Q108" s="30"/>
      <c r="R108" s="30"/>
      <c r="S108" s="30"/>
      <c r="T108" s="30"/>
      <c r="U108" s="30"/>
      <c r="V108" s="51" t="s">
        <v>41</v>
      </c>
      <c r="W108" s="32">
        <v>2.4703557312252963E-4</v>
      </c>
      <c r="X108" s="33">
        <v>0</v>
      </c>
      <c r="Y108" s="30"/>
      <c r="Z108" s="30"/>
      <c r="AA108" s="30"/>
      <c r="AB108" s="30"/>
      <c r="AC108" s="30"/>
      <c r="AD108" s="30"/>
      <c r="AE108" s="30"/>
      <c r="AF108" s="51" t="s">
        <v>41</v>
      </c>
      <c r="AG108" s="32">
        <v>0</v>
      </c>
      <c r="AH108" s="33">
        <v>0</v>
      </c>
    </row>
    <row r="109" spans="1:34" ht="14.45">
      <c r="B109" s="1"/>
      <c r="C109" s="6"/>
      <c r="D109" s="6"/>
      <c r="E109" s="6"/>
      <c r="M109" s="10"/>
      <c r="N109" s="10"/>
      <c r="O109" s="10"/>
      <c r="P109" s="10"/>
      <c r="Q109" s="10"/>
      <c r="R109" s="10"/>
      <c r="S109" s="10"/>
      <c r="T109" s="10"/>
      <c r="U109" s="10"/>
      <c r="V109" s="6"/>
      <c r="W109" s="6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1" spans="1:34">
      <c r="A111" s="74">
        <v>2019</v>
      </c>
    </row>
    <row r="112" spans="1:34" ht="14.45">
      <c r="A112" s="74"/>
      <c r="B112" s="52"/>
      <c r="C112" s="27" t="s">
        <v>17</v>
      </c>
      <c r="D112" s="46"/>
      <c r="L112" s="52"/>
      <c r="M112" s="27" t="s">
        <v>60</v>
      </c>
      <c r="N112" s="46"/>
      <c r="V112" s="52"/>
      <c r="W112" s="27" t="s">
        <v>49</v>
      </c>
      <c r="X112" s="46"/>
      <c r="AF112" s="52"/>
      <c r="AG112" s="27" t="s">
        <v>61</v>
      </c>
      <c r="AH112" s="46"/>
    </row>
    <row r="113" spans="2:34" ht="14.45">
      <c r="B113" s="53"/>
      <c r="C113" s="1" t="s">
        <v>18</v>
      </c>
      <c r="D113" s="20" t="s">
        <v>19</v>
      </c>
      <c r="L113" s="53"/>
      <c r="M113" s="1" t="s">
        <v>18</v>
      </c>
      <c r="N113" s="20" t="s">
        <v>19</v>
      </c>
      <c r="V113" s="53"/>
      <c r="W113" s="1" t="s">
        <v>18</v>
      </c>
      <c r="X113" s="20" t="s">
        <v>19</v>
      </c>
      <c r="AF113" s="53"/>
      <c r="AG113" s="1" t="s">
        <v>18</v>
      </c>
      <c r="AH113" s="20" t="s">
        <v>19</v>
      </c>
    </row>
    <row r="114" spans="2:34" ht="14.45">
      <c r="B114" s="19" t="s">
        <v>21</v>
      </c>
      <c r="C114" s="30">
        <v>3.0684246941799654E-2</v>
      </c>
      <c r="D114" s="31">
        <v>-2.8779437016619468E-2</v>
      </c>
      <c r="L114" s="19" t="s">
        <v>21</v>
      </c>
      <c r="M114" s="30">
        <v>3.1237854644383986E-2</v>
      </c>
      <c r="N114" s="31">
        <v>-2.7254178002331909E-2</v>
      </c>
      <c r="V114" s="19" t="s">
        <v>21</v>
      </c>
      <c r="W114" s="30">
        <v>2.7770828121090819E-2</v>
      </c>
      <c r="X114" s="31">
        <v>-2.3767825869402053E-2</v>
      </c>
      <c r="AF114" s="19" t="s">
        <v>21</v>
      </c>
      <c r="AG114" s="30">
        <v>1.8331805682859761E-2</v>
      </c>
      <c r="AH114" s="31">
        <v>-2.1998166819431713E-2</v>
      </c>
    </row>
    <row r="115" spans="2:34" ht="14.45">
      <c r="B115" s="19" t="s">
        <v>22</v>
      </c>
      <c r="C115" s="30">
        <v>3.3757153541685923E-2</v>
      </c>
      <c r="D115" s="31">
        <v>-3.2406979447661147E-2</v>
      </c>
      <c r="L115" s="19" t="s">
        <v>22</v>
      </c>
      <c r="M115" s="30">
        <v>3.7213369607462105E-2</v>
      </c>
      <c r="N115" s="31">
        <v>-3.5075787019043916E-2</v>
      </c>
      <c r="V115" s="19" t="s">
        <v>22</v>
      </c>
      <c r="W115" s="30">
        <v>2.4768576432324243E-2</v>
      </c>
      <c r="X115" s="31">
        <v>-2.6019514635976983E-2</v>
      </c>
      <c r="AF115" s="19" t="s">
        <v>22</v>
      </c>
      <c r="AG115" s="30">
        <v>2.3831347387717691E-2</v>
      </c>
      <c r="AH115" s="31">
        <v>-3.2997250229147568E-2</v>
      </c>
    </row>
    <row r="116" spans="2:34" ht="14.45">
      <c r="B116" s="19" t="s">
        <v>23</v>
      </c>
      <c r="C116" s="30">
        <v>3.3059656966142006E-2</v>
      </c>
      <c r="D116" s="31">
        <v>-3.1280900638951684E-2</v>
      </c>
      <c r="L116" s="19" t="s">
        <v>23</v>
      </c>
      <c r="M116" s="30">
        <v>3.643606684803731E-2</v>
      </c>
      <c r="N116" s="31">
        <v>-3.4006995724834822E-2</v>
      </c>
      <c r="V116" s="19" t="s">
        <v>23</v>
      </c>
      <c r="W116" s="30">
        <v>2.8021015761821366E-2</v>
      </c>
      <c r="X116" s="31">
        <v>-2.6770077558168626E-2</v>
      </c>
      <c r="AF116" s="19" t="s">
        <v>23</v>
      </c>
      <c r="AG116" s="30">
        <v>2.3831347387717691E-2</v>
      </c>
      <c r="AH116" s="31">
        <v>-2.1998166819431713E-2</v>
      </c>
    </row>
    <row r="117" spans="2:34" ht="14.45">
      <c r="B117" s="19" t="s">
        <v>24</v>
      </c>
      <c r="C117" s="30">
        <v>3.0913944609247852E-2</v>
      </c>
      <c r="D117" s="31">
        <v>-3.0558193343809787E-2</v>
      </c>
      <c r="L117" s="19" t="s">
        <v>24</v>
      </c>
      <c r="M117" s="30">
        <v>3.7310532452390209E-2</v>
      </c>
      <c r="N117" s="31">
        <v>-3.5707345511076564E-2</v>
      </c>
      <c r="V117" s="19" t="s">
        <v>24</v>
      </c>
      <c r="W117" s="30">
        <v>2.7270452839629724E-2</v>
      </c>
      <c r="X117" s="31">
        <v>-2.8771578684013008E-2</v>
      </c>
      <c r="AF117" s="19" t="s">
        <v>24</v>
      </c>
      <c r="AG117" s="30">
        <v>2.933088909257562E-2</v>
      </c>
      <c r="AH117" s="31">
        <v>-2.3831347387717691E-2</v>
      </c>
    </row>
    <row r="118" spans="2:34" ht="14.45">
      <c r="B118" s="19" t="s">
        <v>25</v>
      </c>
      <c r="C118" s="30">
        <v>3.7648007932973099E-2</v>
      </c>
      <c r="D118" s="31">
        <v>-3.493925617172422E-2</v>
      </c>
      <c r="L118" s="19" t="s">
        <v>25</v>
      </c>
      <c r="M118" s="30">
        <v>3.823357947920715E-2</v>
      </c>
      <c r="N118" s="31">
        <v>-3.5998834045860864E-2</v>
      </c>
      <c r="V118" s="19" t="s">
        <v>25</v>
      </c>
      <c r="W118" s="30">
        <v>4.1280960720540404E-2</v>
      </c>
      <c r="X118" s="31">
        <v>-3.8528896672504379E-2</v>
      </c>
      <c r="AF118" s="19" t="s">
        <v>25</v>
      </c>
      <c r="AG118" s="30">
        <v>4.857928505957837E-2</v>
      </c>
      <c r="AH118" s="31">
        <v>-3.0247479376718608E-2</v>
      </c>
    </row>
    <row r="119" spans="2:34" ht="14.45">
      <c r="B119" s="19" t="s">
        <v>26</v>
      </c>
      <c r="C119" s="30">
        <v>4.4264421231907811E-2</v>
      </c>
      <c r="D119" s="31">
        <v>-3.8569599793832336E-2</v>
      </c>
      <c r="L119" s="19" t="s">
        <v>26</v>
      </c>
      <c r="M119" s="30">
        <v>3.7407695297318307E-2</v>
      </c>
      <c r="N119" s="31">
        <v>-3.463855421686747E-2</v>
      </c>
      <c r="V119" s="19" t="s">
        <v>26</v>
      </c>
      <c r="W119" s="30">
        <v>4.5033775331498625E-2</v>
      </c>
      <c r="X119" s="31">
        <v>-4.2031523642732049E-2</v>
      </c>
      <c r="AF119" s="19" t="s">
        <v>26</v>
      </c>
      <c r="AG119" s="30">
        <v>3.84967919340055E-2</v>
      </c>
      <c r="AH119" s="31">
        <v>-4.3079743354720437E-2</v>
      </c>
    </row>
    <row r="120" spans="2:34" ht="14.45">
      <c r="B120" s="19" t="s">
        <v>27</v>
      </c>
      <c r="C120" s="30">
        <v>3.9169054682050806E-2</v>
      </c>
      <c r="D120" s="31">
        <v>-3.3631099943696056E-2</v>
      </c>
      <c r="L120" s="19" t="s">
        <v>27</v>
      </c>
      <c r="M120" s="30">
        <v>3.0557714729887293E-2</v>
      </c>
      <c r="N120" s="31">
        <v>-2.7788573649436456E-2</v>
      </c>
      <c r="V120" s="19" t="s">
        <v>27</v>
      </c>
      <c r="W120" s="30">
        <v>3.3775331498623967E-2</v>
      </c>
      <c r="X120" s="31">
        <v>-2.501876407305479E-2</v>
      </c>
      <c r="AF120" s="19" t="s">
        <v>27</v>
      </c>
      <c r="AG120" s="30">
        <v>4.1246562786434467E-2</v>
      </c>
      <c r="AH120" s="31">
        <v>-2.5664527956003668E-2</v>
      </c>
    </row>
    <row r="121" spans="2:34" ht="14.45">
      <c r="B121" s="19" t="s">
        <v>28</v>
      </c>
      <c r="C121" s="30">
        <v>3.8236258056925806E-2</v>
      </c>
      <c r="D121" s="31">
        <v>-3.364510589902827E-2</v>
      </c>
      <c r="L121" s="19" t="s">
        <v>28</v>
      </c>
      <c r="M121" s="30">
        <v>3.259813447337738E-2</v>
      </c>
      <c r="N121" s="31">
        <v>-3.2160901671200934E-2</v>
      </c>
      <c r="V121" s="19" t="s">
        <v>28</v>
      </c>
      <c r="W121" s="30">
        <v>3.4025519139354518E-2</v>
      </c>
      <c r="X121" s="31">
        <v>-2.7020265198899173E-2</v>
      </c>
      <c r="AF121" s="19" t="s">
        <v>28</v>
      </c>
      <c r="AG121" s="30">
        <v>2.933088909257562E-2</v>
      </c>
      <c r="AH121" s="31">
        <v>-2.6581118240146653E-2</v>
      </c>
    </row>
    <row r="122" spans="2:34" ht="14.45">
      <c r="B122" s="19" t="s">
        <v>29</v>
      </c>
      <c r="C122" s="30">
        <v>3.3759954732752367E-2</v>
      </c>
      <c r="D122" s="31">
        <v>-3.0787891011257985E-2</v>
      </c>
      <c r="L122" s="19" t="s">
        <v>29</v>
      </c>
      <c r="M122" s="30">
        <v>2.9051690633501749E-2</v>
      </c>
      <c r="N122" s="31">
        <v>-3.1432180334240188E-2</v>
      </c>
      <c r="V122" s="19" t="s">
        <v>29</v>
      </c>
      <c r="W122" s="30">
        <v>3.0272704528396296E-2</v>
      </c>
      <c r="X122" s="31">
        <v>-2.4768576432324243E-2</v>
      </c>
      <c r="AF122" s="19" t="s">
        <v>29</v>
      </c>
      <c r="AG122" s="30">
        <v>3.2080659945004586E-2</v>
      </c>
      <c r="AH122" s="31">
        <v>-2.2914757103574702E-2</v>
      </c>
    </row>
    <row r="123" spans="2:34" ht="14.45">
      <c r="B123" s="19" t="s">
        <v>30</v>
      </c>
      <c r="C123" s="30">
        <v>3.2737519993501239E-2</v>
      </c>
      <c r="D123" s="31">
        <v>-3.0440543319019246E-2</v>
      </c>
      <c r="L123" s="19" t="s">
        <v>30</v>
      </c>
      <c r="M123" s="30">
        <v>2.9634667703070345E-2</v>
      </c>
      <c r="N123" s="31">
        <v>-3.1966575981344732E-2</v>
      </c>
      <c r="V123" s="19" t="s">
        <v>30</v>
      </c>
      <c r="W123" s="30">
        <v>3.7277958468851638E-2</v>
      </c>
      <c r="X123" s="31">
        <v>-2.5519139354515889E-2</v>
      </c>
      <c r="AF123" s="19" t="s">
        <v>30</v>
      </c>
      <c r="AG123" s="30">
        <v>3.6663611365719523E-2</v>
      </c>
      <c r="AH123" s="31">
        <v>-2.3831347387717691E-2</v>
      </c>
    </row>
    <row r="124" spans="2:34" ht="14.45">
      <c r="B124" s="19" t="s">
        <v>31</v>
      </c>
      <c r="C124" s="30">
        <v>3.1208069671224206E-2</v>
      </c>
      <c r="D124" s="31">
        <v>-3.0670240986467447E-2</v>
      </c>
      <c r="L124" s="19" t="s">
        <v>31</v>
      </c>
      <c r="M124" s="30">
        <v>3.2646715895841429E-2</v>
      </c>
      <c r="N124" s="31">
        <v>-3.2986785853089777E-2</v>
      </c>
      <c r="V124" s="19" t="s">
        <v>31</v>
      </c>
      <c r="W124" s="30">
        <v>3.5026269702276708E-2</v>
      </c>
      <c r="X124" s="31">
        <v>-3.3525143857893423E-2</v>
      </c>
      <c r="AF124" s="19" t="s">
        <v>31</v>
      </c>
      <c r="AG124" s="30">
        <v>4.3079743354720437E-2</v>
      </c>
      <c r="AH124" s="31">
        <v>-4.1246562786434467E-2</v>
      </c>
    </row>
    <row r="125" spans="2:34" ht="14.45">
      <c r="B125" s="19" t="s">
        <v>32</v>
      </c>
      <c r="C125" s="30">
        <v>3.08495172147197E-2</v>
      </c>
      <c r="D125" s="31">
        <v>-3.0320092103162263E-2</v>
      </c>
      <c r="L125" s="19" t="s">
        <v>32</v>
      </c>
      <c r="M125" s="30">
        <v>3.0120481927710843E-2</v>
      </c>
      <c r="N125" s="31">
        <v>-3.1286436066848035E-2</v>
      </c>
      <c r="V125" s="19" t="s">
        <v>32</v>
      </c>
      <c r="W125" s="30">
        <v>4.0030022516887663E-2</v>
      </c>
      <c r="X125" s="31">
        <v>-3.3775331498623967E-2</v>
      </c>
      <c r="AF125" s="19" t="s">
        <v>32</v>
      </c>
      <c r="AG125" s="30">
        <v>3.5747021081576534E-2</v>
      </c>
      <c r="AH125" s="31">
        <v>-2.7497708524289642E-2</v>
      </c>
    </row>
    <row r="126" spans="2:34" ht="14.45">
      <c r="B126" s="19" t="s">
        <v>33</v>
      </c>
      <c r="C126" s="30">
        <v>2.7944682078819914E-2</v>
      </c>
      <c r="D126" s="31">
        <v>-2.760853915084694E-2</v>
      </c>
      <c r="L126" s="19" t="s">
        <v>33</v>
      </c>
      <c r="M126" s="30">
        <v>2.8663039253789352E-2</v>
      </c>
      <c r="N126" s="31">
        <v>-2.7934317916828606E-2</v>
      </c>
      <c r="V126" s="19" t="s">
        <v>33</v>
      </c>
      <c r="W126" s="30">
        <v>3.8779084313234929E-2</v>
      </c>
      <c r="X126" s="31">
        <v>-2.7270452839629724E-2</v>
      </c>
      <c r="AF126" s="19" t="s">
        <v>33</v>
      </c>
      <c r="AG126" s="30">
        <v>4.4912923923006415E-2</v>
      </c>
      <c r="AH126" s="31">
        <v>-3.2080659945004586E-2</v>
      </c>
    </row>
    <row r="127" spans="2:34" ht="14.45">
      <c r="B127" s="19" t="s">
        <v>34</v>
      </c>
      <c r="C127" s="30">
        <v>2.347398113677936E-2</v>
      </c>
      <c r="D127" s="31">
        <v>-2.2871725057494446E-2</v>
      </c>
      <c r="L127" s="19" t="s">
        <v>34</v>
      </c>
      <c r="M127" s="30">
        <v>2.4630781189273223E-2</v>
      </c>
      <c r="N127" s="31">
        <v>-2.4144966964632725E-2</v>
      </c>
      <c r="V127" s="19" t="s">
        <v>34</v>
      </c>
      <c r="W127" s="30">
        <v>2.3267450587940955E-2</v>
      </c>
      <c r="X127" s="31">
        <v>-2.5769326995246436E-2</v>
      </c>
      <c r="AF127" s="19" t="s">
        <v>34</v>
      </c>
      <c r="AG127" s="30">
        <v>2.5664527956003668E-2</v>
      </c>
      <c r="AH127" s="31">
        <v>-2.5664527956003668E-2</v>
      </c>
    </row>
    <row r="128" spans="2:34" ht="14.45">
      <c r="B128" s="19" t="s">
        <v>35</v>
      </c>
      <c r="C128" s="30">
        <v>1.8165724065872808E-2</v>
      </c>
      <c r="D128" s="31">
        <v>-1.8288976472796235E-2</v>
      </c>
      <c r="L128" s="19" t="s">
        <v>35</v>
      </c>
      <c r="M128" s="30">
        <v>1.8801010493587251E-2</v>
      </c>
      <c r="N128" s="31">
        <v>-2.0647104547221143E-2</v>
      </c>
      <c r="V128" s="19" t="s">
        <v>35</v>
      </c>
      <c r="W128" s="30">
        <v>2.2016512384288218E-2</v>
      </c>
      <c r="X128" s="31">
        <v>-2.2016512384288218E-2</v>
      </c>
      <c r="AF128" s="19" t="s">
        <v>35</v>
      </c>
      <c r="AG128" s="30">
        <v>3.0247479376718608E-2</v>
      </c>
      <c r="AH128" s="31">
        <v>-1.466544454628781E-2</v>
      </c>
    </row>
    <row r="129" spans="1:34" ht="14.45">
      <c r="B129" s="19" t="s">
        <v>36</v>
      </c>
      <c r="C129" s="30">
        <v>1.152690123840657E-2</v>
      </c>
      <c r="D129" s="31">
        <v>-1.2849063421766935E-2</v>
      </c>
      <c r="L129" s="19" t="s">
        <v>36</v>
      </c>
      <c r="M129" s="30">
        <v>1.2291099883404585E-2</v>
      </c>
      <c r="N129" s="31">
        <v>-1.3505635445005829E-2</v>
      </c>
      <c r="V129" s="19" t="s">
        <v>36</v>
      </c>
      <c r="W129" s="30">
        <v>1.4260695521641231E-2</v>
      </c>
      <c r="X129" s="31">
        <v>-1.3760320240180136E-2</v>
      </c>
      <c r="AF129" s="19" t="s">
        <v>36</v>
      </c>
      <c r="AG129" s="30">
        <v>1.8331805682859761E-2</v>
      </c>
      <c r="AH129" s="31">
        <v>-1.924839596700275E-2</v>
      </c>
    </row>
    <row r="130" spans="1:34" ht="14.45">
      <c r="B130" s="19" t="s">
        <v>37</v>
      </c>
      <c r="C130" s="30">
        <v>7.8237266485709726E-3</v>
      </c>
      <c r="D130" s="31">
        <v>-9.2131174175259321E-3</v>
      </c>
      <c r="L130" s="19" t="s">
        <v>37</v>
      </c>
      <c r="M130" s="30">
        <v>8.4045860862806063E-3</v>
      </c>
      <c r="N130" s="31">
        <v>-9.0361445783132526E-3</v>
      </c>
      <c r="V130" s="19" t="s">
        <v>37</v>
      </c>
      <c r="W130" s="30">
        <v>1.4260695521641231E-2</v>
      </c>
      <c r="X130" s="31">
        <v>-1.0507880910683012E-2</v>
      </c>
      <c r="AF130" s="19" t="s">
        <v>37</v>
      </c>
      <c r="AG130" s="30">
        <v>1.5582034830430797E-2</v>
      </c>
      <c r="AH130" s="31">
        <v>-8.2493125572868919E-3</v>
      </c>
    </row>
    <row r="131" spans="1:34" ht="14.45">
      <c r="B131" s="19" t="s">
        <v>38</v>
      </c>
      <c r="C131" s="30">
        <v>4.8796748377410073E-3</v>
      </c>
      <c r="D131" s="31">
        <v>-6.7956895271869596E-3</v>
      </c>
      <c r="L131" s="19" t="s">
        <v>38</v>
      </c>
      <c r="M131" s="30">
        <v>5.7811892732219199E-3</v>
      </c>
      <c r="N131" s="31">
        <v>-7.6758647493198598E-3</v>
      </c>
      <c r="V131" s="19" t="s">
        <v>38</v>
      </c>
      <c r="W131" s="30">
        <v>8.5063797848386295E-3</v>
      </c>
      <c r="X131" s="31">
        <v>-1.0257693269952465E-2</v>
      </c>
      <c r="AF131" s="19" t="s">
        <v>38</v>
      </c>
      <c r="AG131" s="30">
        <v>3.6663611365719525E-3</v>
      </c>
      <c r="AH131" s="31">
        <v>-1.0082493125572869E-2</v>
      </c>
    </row>
    <row r="132" spans="1:34" ht="14.45">
      <c r="B132" s="19" t="s">
        <v>39</v>
      </c>
      <c r="C132" s="30">
        <v>1.7395396522601411E-3</v>
      </c>
      <c r="D132" s="31">
        <v>-3.2913995030687047E-3</v>
      </c>
      <c r="L132" s="19" t="s">
        <v>39</v>
      </c>
      <c r="M132" s="30">
        <v>1.6031869413136418E-3</v>
      </c>
      <c r="N132" s="31">
        <v>-3.1577924601632335E-3</v>
      </c>
      <c r="V132" s="19" t="s">
        <v>39</v>
      </c>
      <c r="W132" s="30">
        <v>3.5026269702276708E-3</v>
      </c>
      <c r="X132" s="31">
        <v>-4.0030022516887665E-3</v>
      </c>
      <c r="AF132" s="19" t="s">
        <v>39</v>
      </c>
      <c r="AG132" s="30">
        <v>4.5829514207149404E-3</v>
      </c>
      <c r="AH132" s="31">
        <v>-1.8331805682859762E-3</v>
      </c>
    </row>
    <row r="133" spans="1:34" ht="14.45">
      <c r="B133" s="19" t="s">
        <v>40</v>
      </c>
      <c r="C133" s="30">
        <v>2.8852267984346943E-4</v>
      </c>
      <c r="D133" s="31">
        <v>-7.8433349860360622E-4</v>
      </c>
      <c r="L133" s="19" t="s">
        <v>40</v>
      </c>
      <c r="M133" s="30">
        <v>1.9432568985619899E-4</v>
      </c>
      <c r="N133" s="31">
        <v>-6.3155849203264667E-4</v>
      </c>
      <c r="V133" s="19" t="s">
        <v>40</v>
      </c>
      <c r="W133" s="30">
        <v>2.501876407305479E-4</v>
      </c>
      <c r="X133" s="31">
        <v>-1.5011258443832875E-3</v>
      </c>
      <c r="AF133" s="19" t="s">
        <v>40</v>
      </c>
      <c r="AG133" s="30">
        <v>9.1659028414298811E-4</v>
      </c>
      <c r="AH133" s="31">
        <v>-9.1659028414298811E-4</v>
      </c>
    </row>
    <row r="134" spans="1:34" ht="14.45">
      <c r="B134" s="51" t="s">
        <v>41</v>
      </c>
      <c r="C134" s="32">
        <v>3.0813101730855962E-5</v>
      </c>
      <c r="D134" s="33">
        <v>-1.0644526052477514E-4</v>
      </c>
      <c r="L134" s="51" t="s">
        <v>41</v>
      </c>
      <c r="M134" s="30">
        <v>4.8581422464049747E-5</v>
      </c>
      <c r="N134" s="31">
        <v>-9.7162844928099494E-5</v>
      </c>
      <c r="V134" s="51" t="s">
        <v>41</v>
      </c>
      <c r="W134" s="32">
        <v>0</v>
      </c>
      <c r="X134" s="33">
        <v>0</v>
      </c>
      <c r="AF134" s="51" t="s">
        <v>41</v>
      </c>
      <c r="AG134" s="32">
        <v>0</v>
      </c>
      <c r="AH134" s="33">
        <v>-9.1659028414298811E-4</v>
      </c>
    </row>
    <row r="137" spans="1:34">
      <c r="A137" s="74">
        <v>2018</v>
      </c>
    </row>
    <row r="138" spans="1:34" ht="14.45">
      <c r="A138" s="74"/>
      <c r="B138" s="52"/>
      <c r="C138" s="27" t="s">
        <v>17</v>
      </c>
      <c r="D138" s="46"/>
      <c r="L138" s="52"/>
      <c r="M138" s="27" t="s">
        <v>60</v>
      </c>
      <c r="N138" s="46"/>
      <c r="V138" s="52"/>
      <c r="W138" s="27" t="s">
        <v>49</v>
      </c>
      <c r="X138" s="46"/>
      <c r="AF138" s="52"/>
      <c r="AG138" s="27" t="s">
        <v>61</v>
      </c>
      <c r="AH138" s="46"/>
    </row>
    <row r="139" spans="1:34" ht="14.45">
      <c r="B139" s="53"/>
      <c r="C139" s="1" t="s">
        <v>18</v>
      </c>
      <c r="D139" s="20" t="s">
        <v>19</v>
      </c>
      <c r="L139" s="53"/>
      <c r="M139" s="1" t="s">
        <v>18</v>
      </c>
      <c r="N139" s="20" t="s">
        <v>19</v>
      </c>
      <c r="V139" s="53"/>
      <c r="W139" s="1" t="s">
        <v>18</v>
      </c>
      <c r="X139" s="20" t="s">
        <v>19</v>
      </c>
      <c r="AF139" s="53"/>
      <c r="AG139" s="1" t="s">
        <v>18</v>
      </c>
      <c r="AH139" s="20" t="s">
        <v>19</v>
      </c>
    </row>
    <row r="140" spans="1:34" ht="14.45">
      <c r="B140" s="19" t="s">
        <v>21</v>
      </c>
      <c r="C140" s="30">
        <v>3.1048930980054526E-2</v>
      </c>
      <c r="D140" s="31">
        <v>-2.9998565073898694E-2</v>
      </c>
      <c r="L140" s="19" t="s">
        <v>21</v>
      </c>
      <c r="M140" s="30">
        <v>3.2209114494101521E-2</v>
      </c>
      <c r="N140" s="31">
        <v>-2.8782612952175827E-2</v>
      </c>
      <c r="V140" s="19" t="s">
        <v>21</v>
      </c>
      <c r="W140" s="30">
        <v>2.4758311718934212E-2</v>
      </c>
      <c r="X140" s="31">
        <v>-2.334355104928083E-2</v>
      </c>
      <c r="AF140" s="19" t="s">
        <v>21</v>
      </c>
      <c r="AG140" s="30">
        <v>1.8535681186283594E-2</v>
      </c>
      <c r="AH140" s="31">
        <v>-2.3169601482854494E-2</v>
      </c>
    </row>
    <row r="141" spans="1:34" ht="14.45">
      <c r="B141" s="19" t="s">
        <v>22</v>
      </c>
      <c r="C141" s="30">
        <v>3.515568948199168E-2</v>
      </c>
      <c r="D141" s="31">
        <v>-3.3247237767254988E-2</v>
      </c>
      <c r="L141" s="19" t="s">
        <v>22</v>
      </c>
      <c r="M141" s="30">
        <v>3.7936267071320182E-2</v>
      </c>
      <c r="N141" s="31">
        <v>-3.5439815947917175E-2</v>
      </c>
      <c r="V141" s="19" t="s">
        <v>22</v>
      </c>
      <c r="W141" s="30">
        <v>2.4050931384107521E-2</v>
      </c>
      <c r="X141" s="31">
        <v>-2.357934449422306E-2</v>
      </c>
      <c r="AF141" s="19" t="s">
        <v>22</v>
      </c>
      <c r="AG141" s="30">
        <v>2.8730305838739572E-2</v>
      </c>
      <c r="AH141" s="31">
        <v>-2.7803521779425393E-2</v>
      </c>
    </row>
    <row r="142" spans="1:34" ht="14.45">
      <c r="B142" s="19" t="s">
        <v>23</v>
      </c>
      <c r="C142" s="30">
        <v>3.2727794518582293E-2</v>
      </c>
      <c r="D142" s="31">
        <v>-3.1269909599655615E-2</v>
      </c>
      <c r="L142" s="19" t="s">
        <v>23</v>
      </c>
      <c r="M142" s="30">
        <v>3.6663566498604923E-2</v>
      </c>
      <c r="N142" s="31">
        <v>-3.5097165793724606E-2</v>
      </c>
      <c r="V142" s="19" t="s">
        <v>23</v>
      </c>
      <c r="W142" s="30">
        <v>2.5465692053760907E-2</v>
      </c>
      <c r="X142" s="31">
        <v>-2.6644659278472059E-2</v>
      </c>
      <c r="AF142" s="19" t="s">
        <v>23</v>
      </c>
      <c r="AG142" s="30">
        <v>2.6876737720111215E-2</v>
      </c>
      <c r="AH142" s="31">
        <v>-2.4096385542168676E-2</v>
      </c>
    </row>
    <row r="143" spans="1:34" ht="14.45">
      <c r="B143" s="19" t="s">
        <v>24</v>
      </c>
      <c r="C143" s="30">
        <v>3.1823791074759647E-2</v>
      </c>
      <c r="D143" s="31">
        <v>-3.1097718467498925E-2</v>
      </c>
      <c r="L143" s="19" t="s">
        <v>24</v>
      </c>
      <c r="M143" s="30">
        <v>3.7593616917127613E-2</v>
      </c>
      <c r="N143" s="31">
        <v>-3.6320916344412355E-2</v>
      </c>
      <c r="V143" s="19" t="s">
        <v>24</v>
      </c>
      <c r="W143" s="30">
        <v>2.6880452723414289E-2</v>
      </c>
      <c r="X143" s="31">
        <v>-2.6880452723414289E-2</v>
      </c>
      <c r="AF143" s="19" t="s">
        <v>24</v>
      </c>
      <c r="AG143" s="30">
        <v>3.2437442075996289E-2</v>
      </c>
      <c r="AH143" s="31">
        <v>-2.5023169601482854E-2</v>
      </c>
    </row>
    <row r="144" spans="1:34" ht="14.45">
      <c r="B144" s="19" t="s">
        <v>25</v>
      </c>
      <c r="C144" s="30">
        <v>3.825799971301478E-2</v>
      </c>
      <c r="D144" s="31">
        <v>-3.5557468790357295E-2</v>
      </c>
      <c r="L144" s="19" t="s">
        <v>25</v>
      </c>
      <c r="M144" s="30">
        <v>3.6271966322384844E-2</v>
      </c>
      <c r="N144" s="31">
        <v>-3.4558715551421995E-2</v>
      </c>
      <c r="V144" s="19" t="s">
        <v>25</v>
      </c>
      <c r="W144" s="30">
        <v>3.8434331525583586E-2</v>
      </c>
      <c r="X144" s="31">
        <v>-3.5604810186276821E-2</v>
      </c>
      <c r="AF144" s="19" t="s">
        <v>25</v>
      </c>
      <c r="AG144" s="30">
        <v>4.8192771084337352E-2</v>
      </c>
      <c r="AH144" s="31">
        <v>-4.1705282669138088E-2</v>
      </c>
    </row>
    <row r="145" spans="2:34" ht="14.45">
      <c r="B145" s="19" t="s">
        <v>26</v>
      </c>
      <c r="C145" s="30">
        <v>4.2714880183670541E-2</v>
      </c>
      <c r="D145" s="31">
        <v>-3.7442961687473096E-2</v>
      </c>
      <c r="L145" s="19" t="s">
        <v>26</v>
      </c>
      <c r="M145" s="30">
        <v>3.7789417005237649E-2</v>
      </c>
      <c r="N145" s="31">
        <v>-3.4216065397229427E-2</v>
      </c>
      <c r="V145" s="19" t="s">
        <v>26</v>
      </c>
      <c r="W145" s="30">
        <v>4.8809243103041737E-2</v>
      </c>
      <c r="X145" s="31">
        <v>-3.3246875736854517E-2</v>
      </c>
      <c r="AF145" s="19" t="s">
        <v>26</v>
      </c>
      <c r="AG145" s="30">
        <v>3.9851714550509731E-2</v>
      </c>
      <c r="AH145" s="31">
        <v>-3.0583873957367932E-2</v>
      </c>
    </row>
    <row r="146" spans="2:34" ht="14.45">
      <c r="B146" s="19" t="s">
        <v>27</v>
      </c>
      <c r="C146" s="30">
        <v>3.7325297747166024E-2</v>
      </c>
      <c r="D146" s="31">
        <v>-3.3158272348974026E-2</v>
      </c>
      <c r="L146" s="19" t="s">
        <v>27</v>
      </c>
      <c r="M146" s="30">
        <v>3.0202163590973614E-2</v>
      </c>
      <c r="N146" s="31">
        <v>-2.7754662489598122E-2</v>
      </c>
      <c r="V146" s="19" t="s">
        <v>27</v>
      </c>
      <c r="W146" s="30">
        <v>3.867012497052582E-2</v>
      </c>
      <c r="X146" s="31">
        <v>-2.735203961329875E-2</v>
      </c>
      <c r="AF146" s="19" t="s">
        <v>27</v>
      </c>
      <c r="AG146" s="30">
        <v>3.1510658016682111E-2</v>
      </c>
      <c r="AH146" s="31">
        <v>-2.3169601482854494E-2</v>
      </c>
    </row>
    <row r="147" spans="2:34" ht="14.45">
      <c r="B147" s="19" t="s">
        <v>28</v>
      </c>
      <c r="C147" s="30">
        <v>3.7107188979767544E-2</v>
      </c>
      <c r="D147" s="31">
        <v>-3.3476825943463913E-2</v>
      </c>
      <c r="L147" s="19" t="s">
        <v>28</v>
      </c>
      <c r="M147" s="30">
        <v>3.2013314405991485E-2</v>
      </c>
      <c r="N147" s="31">
        <v>-3.1768564295853931E-2</v>
      </c>
      <c r="V147" s="19" t="s">
        <v>28</v>
      </c>
      <c r="W147" s="30">
        <v>4.0556472530063663E-2</v>
      </c>
      <c r="X147" s="31">
        <v>-2.4994105163876443E-2</v>
      </c>
      <c r="AF147" s="19" t="s">
        <v>28</v>
      </c>
      <c r="AG147" s="30">
        <v>3.614457831325301E-2</v>
      </c>
      <c r="AH147" s="31">
        <v>-3.1510658016682111E-2</v>
      </c>
    </row>
    <row r="148" spans="2:34" ht="14.45">
      <c r="B148" s="19" t="s">
        <v>29</v>
      </c>
      <c r="C148" s="30">
        <v>3.3712153824078057E-2</v>
      </c>
      <c r="D148" s="31">
        <v>-3.1209642703400774E-2</v>
      </c>
      <c r="L148" s="19" t="s">
        <v>29</v>
      </c>
      <c r="M148" s="30">
        <v>2.9125263106368399E-2</v>
      </c>
      <c r="N148" s="31">
        <v>-3.2111214450046499E-2</v>
      </c>
      <c r="V148" s="19" t="s">
        <v>29</v>
      </c>
      <c r="W148" s="30">
        <v>4.1028059419948124E-2</v>
      </c>
      <c r="X148" s="31">
        <v>-2.1928790379627448E-2</v>
      </c>
      <c r="AF148" s="19" t="s">
        <v>29</v>
      </c>
      <c r="AG148" s="30">
        <v>2.9657089898053754E-2</v>
      </c>
      <c r="AH148" s="31">
        <v>-1.8535681186283594E-2</v>
      </c>
    </row>
    <row r="149" spans="2:34" ht="14.45">
      <c r="B149" s="19" t="s">
        <v>30</v>
      </c>
      <c r="C149" s="30">
        <v>3.1909886640837999E-2</v>
      </c>
      <c r="D149" s="31">
        <v>-3.0084660639977043E-2</v>
      </c>
      <c r="L149" s="19" t="s">
        <v>30</v>
      </c>
      <c r="M149" s="30">
        <v>3.1034313965441283E-2</v>
      </c>
      <c r="N149" s="31">
        <v>-3.2355964560184053E-2</v>
      </c>
      <c r="V149" s="19" t="s">
        <v>30</v>
      </c>
      <c r="W149" s="30">
        <v>4.2914406979485974E-2</v>
      </c>
      <c r="X149" s="31">
        <v>-2.5229898608818673E-2</v>
      </c>
      <c r="AF149" s="19" t="s">
        <v>30</v>
      </c>
      <c r="AG149" s="30">
        <v>3.8924930491195553E-2</v>
      </c>
      <c r="AH149" s="31">
        <v>-2.5023169601482854E-2</v>
      </c>
    </row>
    <row r="150" spans="2:34" ht="14.45">
      <c r="B150" s="19" t="s">
        <v>31</v>
      </c>
      <c r="C150" s="30">
        <v>3.1786482996125701E-2</v>
      </c>
      <c r="D150" s="31">
        <v>-3.1984502798105899E-2</v>
      </c>
      <c r="L150" s="19" t="s">
        <v>31</v>
      </c>
      <c r="M150" s="30">
        <v>3.2062264428018995E-2</v>
      </c>
      <c r="N150" s="31">
        <v>-3.264966469234911E-2</v>
      </c>
      <c r="V150" s="19" t="s">
        <v>31</v>
      </c>
      <c r="W150" s="30">
        <v>4.4800754539023817E-2</v>
      </c>
      <c r="X150" s="31">
        <v>-3.0181560952605518E-2</v>
      </c>
      <c r="AF150" s="19" t="s">
        <v>31</v>
      </c>
      <c r="AG150" s="30">
        <v>4.2632066728452274E-2</v>
      </c>
      <c r="AH150" s="31">
        <v>-3.614457831325301E-2</v>
      </c>
    </row>
    <row r="151" spans="2:34" ht="14.45">
      <c r="B151" s="19" t="s">
        <v>32</v>
      </c>
      <c r="C151" s="30">
        <v>3.1143636102740707E-2</v>
      </c>
      <c r="D151" s="31">
        <v>-3.065002152389152E-2</v>
      </c>
      <c r="L151" s="19" t="s">
        <v>32</v>
      </c>
      <c r="M151" s="30">
        <v>3.0397963679083654E-2</v>
      </c>
      <c r="N151" s="31">
        <v>-3.1376964119633852E-2</v>
      </c>
      <c r="V151" s="19" t="s">
        <v>32</v>
      </c>
      <c r="W151" s="30">
        <v>4.4800754539023817E-2</v>
      </c>
      <c r="X151" s="31">
        <v>-3.4190049516623439E-2</v>
      </c>
      <c r="AF151" s="19" t="s">
        <v>32</v>
      </c>
      <c r="AG151" s="30">
        <v>4.2632066728452274E-2</v>
      </c>
      <c r="AH151" s="31">
        <v>-2.7803521779425393E-2</v>
      </c>
    </row>
    <row r="152" spans="2:34" ht="14.45">
      <c r="B152" s="19" t="s">
        <v>33</v>
      </c>
      <c r="C152" s="30">
        <v>2.8035586167312384E-2</v>
      </c>
      <c r="D152" s="31">
        <v>-2.7498923805424021E-2</v>
      </c>
      <c r="L152" s="19" t="s">
        <v>33</v>
      </c>
      <c r="M152" s="30">
        <v>2.8880512996230848E-2</v>
      </c>
      <c r="N152" s="31">
        <v>-2.7265162269323021E-2</v>
      </c>
      <c r="V152" s="19" t="s">
        <v>33</v>
      </c>
      <c r="W152" s="30">
        <v>3.8198538080641359E-2</v>
      </c>
      <c r="X152" s="31">
        <v>-2.5229898608818673E-2</v>
      </c>
      <c r="AF152" s="19" t="s">
        <v>33</v>
      </c>
      <c r="AG152" s="30">
        <v>3.4291010194624653E-2</v>
      </c>
      <c r="AH152" s="31">
        <v>-3.1510658016682111E-2</v>
      </c>
    </row>
    <row r="153" spans="2:34" ht="14.45">
      <c r="B153" s="19" t="s">
        <v>34</v>
      </c>
      <c r="C153" s="30">
        <v>2.3191275649304059E-2</v>
      </c>
      <c r="D153" s="31">
        <v>-2.2803845601951499E-2</v>
      </c>
      <c r="L153" s="19" t="s">
        <v>34</v>
      </c>
      <c r="M153" s="30">
        <v>2.3593910617259777E-2</v>
      </c>
      <c r="N153" s="31">
        <v>-2.5160311322140094E-2</v>
      </c>
      <c r="V153" s="19" t="s">
        <v>34</v>
      </c>
      <c r="W153" s="30">
        <v>2.4286724829049752E-2</v>
      </c>
      <c r="X153" s="31">
        <v>-2.3815137939165291E-2</v>
      </c>
      <c r="AF153" s="19" t="s">
        <v>34</v>
      </c>
      <c r="AG153" s="30">
        <v>2.7803521779425393E-2</v>
      </c>
      <c r="AH153" s="31">
        <v>-2.4096385542168676E-2</v>
      </c>
    </row>
    <row r="154" spans="2:34" ht="14.45">
      <c r="B154" s="19" t="s">
        <v>35</v>
      </c>
      <c r="C154" s="30">
        <v>1.7706988090113358E-2</v>
      </c>
      <c r="D154" s="31">
        <v>-1.7781604247381261E-2</v>
      </c>
      <c r="L154" s="19" t="s">
        <v>35</v>
      </c>
      <c r="M154" s="30">
        <v>1.8111508150178666E-2</v>
      </c>
      <c r="N154" s="31">
        <v>-1.9384208722893925E-2</v>
      </c>
      <c r="V154" s="19" t="s">
        <v>35</v>
      </c>
      <c r="W154" s="30">
        <v>2.0514029709974062E-2</v>
      </c>
      <c r="X154" s="31">
        <v>-1.8156095260551758E-2</v>
      </c>
      <c r="AF154" s="19" t="s">
        <v>35</v>
      </c>
      <c r="AG154" s="30">
        <v>3.1510658016682111E-2</v>
      </c>
      <c r="AH154" s="31">
        <v>-1.6682113067655237E-2</v>
      </c>
    </row>
    <row r="155" spans="2:34" ht="14.45">
      <c r="B155" s="19" t="s">
        <v>36</v>
      </c>
      <c r="C155" s="30">
        <v>1.1232601521021667E-2</v>
      </c>
      <c r="D155" s="31">
        <v>-1.2326015210216673E-2</v>
      </c>
      <c r="L155" s="19" t="s">
        <v>36</v>
      </c>
      <c r="M155" s="30">
        <v>1.1894855352684908E-2</v>
      </c>
      <c r="N155" s="31">
        <v>-1.2188555484849968E-2</v>
      </c>
      <c r="V155" s="19" t="s">
        <v>36</v>
      </c>
      <c r="W155" s="30">
        <v>1.4147606696533836E-2</v>
      </c>
      <c r="X155" s="31">
        <v>-1.2732846026880454E-2</v>
      </c>
      <c r="AF155" s="19" t="s">
        <v>36</v>
      </c>
      <c r="AG155" s="30">
        <v>2.1316033364226137E-2</v>
      </c>
      <c r="AH155" s="31">
        <v>-1.7608897126969416E-2</v>
      </c>
    </row>
    <row r="156" spans="2:34" ht="14.45">
      <c r="B156" s="19" t="s">
        <v>37</v>
      </c>
      <c r="C156" s="30">
        <v>7.8633950351556896E-3</v>
      </c>
      <c r="D156" s="31">
        <v>-9.602525469938299E-3</v>
      </c>
      <c r="L156" s="19" t="s">
        <v>37</v>
      </c>
      <c r="M156" s="30">
        <v>8.3704537667041948E-3</v>
      </c>
      <c r="N156" s="31">
        <v>-9.8879044495570022E-3</v>
      </c>
      <c r="V156" s="19" t="s">
        <v>37</v>
      </c>
      <c r="W156" s="30">
        <v>1.2497052581938221E-2</v>
      </c>
      <c r="X156" s="31">
        <v>-1.0610705022400376E-2</v>
      </c>
      <c r="AF156" s="19" t="s">
        <v>37</v>
      </c>
      <c r="AG156" s="30">
        <v>1.2048192771084338E-2</v>
      </c>
      <c r="AH156" s="31">
        <v>-8.3410565338276187E-3</v>
      </c>
    </row>
    <row r="157" spans="2:34" ht="14.45">
      <c r="B157" s="19" t="s">
        <v>38</v>
      </c>
      <c r="C157" s="30">
        <v>4.9533649017075619E-3</v>
      </c>
      <c r="D157" s="31">
        <v>-7.065576122829674E-3</v>
      </c>
      <c r="L157" s="19" t="s">
        <v>38</v>
      </c>
      <c r="M157" s="30">
        <v>5.5803025111361296E-3</v>
      </c>
      <c r="N157" s="31">
        <v>-8.0278036125116248E-3</v>
      </c>
      <c r="V157" s="19" t="s">
        <v>38</v>
      </c>
      <c r="W157" s="30">
        <v>8.9601509078047637E-3</v>
      </c>
      <c r="X157" s="31">
        <v>-1.0374911577458146E-2</v>
      </c>
      <c r="AF157" s="19" t="s">
        <v>38</v>
      </c>
      <c r="AG157" s="30">
        <v>4.6339202965708986E-3</v>
      </c>
      <c r="AH157" s="31">
        <v>-1.1121408711770158E-2</v>
      </c>
    </row>
    <row r="158" spans="2:34" ht="14.45">
      <c r="B158" s="19" t="s">
        <v>39</v>
      </c>
      <c r="C158" s="30">
        <v>1.638685607691204E-3</v>
      </c>
      <c r="D158" s="31">
        <v>-3.222844023532788E-3</v>
      </c>
      <c r="L158" s="19" t="s">
        <v>39</v>
      </c>
      <c r="M158" s="30">
        <v>1.5664007048803172E-3</v>
      </c>
      <c r="N158" s="31">
        <v>-3.4265015419256938E-3</v>
      </c>
      <c r="V158" s="19" t="s">
        <v>39</v>
      </c>
      <c r="W158" s="30">
        <v>2.1221410044800753E-3</v>
      </c>
      <c r="X158" s="31">
        <v>-2.3579344494223061E-3</v>
      </c>
      <c r="AF158" s="19" t="s">
        <v>39</v>
      </c>
      <c r="AG158" s="30">
        <v>2.7803521779425394E-3</v>
      </c>
      <c r="AH158" s="31">
        <v>-1.8535681186283596E-3</v>
      </c>
    </row>
    <row r="159" spans="2:34" ht="14.45">
      <c r="B159" s="19" t="s">
        <v>40</v>
      </c>
      <c r="C159" s="30">
        <v>3.1281389008466065E-4</v>
      </c>
      <c r="D159" s="31">
        <v>-7.4329172047639543E-4</v>
      </c>
      <c r="L159" s="19" t="s">
        <v>40</v>
      </c>
      <c r="M159" s="30">
        <v>3.916001762200793E-4</v>
      </c>
      <c r="N159" s="31">
        <v>-4.8950022027509908E-4</v>
      </c>
      <c r="V159" s="19" t="s">
        <v>40</v>
      </c>
      <c r="W159" s="30">
        <v>9.4317377976892245E-4</v>
      </c>
      <c r="X159" s="31">
        <v>-7.0738033482669184E-4</v>
      </c>
      <c r="AF159" s="19" t="s">
        <v>40</v>
      </c>
      <c r="AG159" s="30">
        <v>9.2678405931417981E-4</v>
      </c>
      <c r="AH159" s="31">
        <v>-1.8535681186283596E-3</v>
      </c>
    </row>
    <row r="160" spans="2:34" ht="14.45">
      <c r="B160" s="51" t="s">
        <v>41</v>
      </c>
      <c r="C160" s="32">
        <v>3.7308078633950353E-5</v>
      </c>
      <c r="D160" s="33">
        <v>-9.1835270483570103E-5</v>
      </c>
      <c r="L160" s="51" t="s">
        <v>41</v>
      </c>
      <c r="M160" s="30">
        <v>4.8950022027509913E-5</v>
      </c>
      <c r="N160" s="31">
        <v>0</v>
      </c>
      <c r="V160" s="51" t="s">
        <v>41</v>
      </c>
      <c r="W160" s="32">
        <v>0</v>
      </c>
      <c r="X160" s="33">
        <v>0</v>
      </c>
      <c r="AF160" s="51" t="s">
        <v>41</v>
      </c>
      <c r="AG160" s="32">
        <v>0</v>
      </c>
      <c r="AH160" s="33">
        <v>-9.2678405931417981E-4</v>
      </c>
    </row>
    <row r="163" spans="1:34">
      <c r="A163" s="74">
        <v>2017</v>
      </c>
    </row>
    <row r="164" spans="1:34" ht="14.45">
      <c r="A164" s="74"/>
      <c r="B164" s="52"/>
      <c r="C164" s="27" t="s">
        <v>17</v>
      </c>
      <c r="D164" s="46"/>
      <c r="L164" s="52"/>
      <c r="M164" s="27" t="s">
        <v>60</v>
      </c>
      <c r="N164" s="46"/>
      <c r="V164" s="52"/>
      <c r="W164" s="27" t="s">
        <v>49</v>
      </c>
      <c r="X164" s="46"/>
      <c r="AF164" s="52"/>
      <c r="AG164" s="27" t="s">
        <v>61</v>
      </c>
      <c r="AH164" s="46"/>
    </row>
    <row r="165" spans="1:34" ht="14.45">
      <c r="B165" s="53"/>
      <c r="C165" s="1" t="s">
        <v>18</v>
      </c>
      <c r="D165" s="20" t="s">
        <v>19</v>
      </c>
      <c r="L165" s="53"/>
      <c r="M165" s="1" t="s">
        <v>18</v>
      </c>
      <c r="N165" s="20" t="s">
        <v>19</v>
      </c>
      <c r="V165" s="53"/>
      <c r="W165" s="1" t="s">
        <v>18</v>
      </c>
      <c r="X165" s="20" t="s">
        <v>19</v>
      </c>
      <c r="AF165" s="53"/>
      <c r="AG165" s="1" t="s">
        <v>18</v>
      </c>
      <c r="AH165" s="20" t="s">
        <v>19</v>
      </c>
    </row>
    <row r="166" spans="1:34" ht="14.45">
      <c r="B166" s="19" t="s">
        <v>21</v>
      </c>
      <c r="C166" s="30">
        <v>3.2185701745830492E-2</v>
      </c>
      <c r="D166" s="31">
        <v>-3.1349287274382368E-2</v>
      </c>
      <c r="L166" s="19" t="s">
        <v>21</v>
      </c>
      <c r="M166" s="30">
        <v>3.3376506924379795E-2</v>
      </c>
      <c r="N166" s="31">
        <v>-3.0537013051708677E-2</v>
      </c>
      <c r="V166" s="19" t="s">
        <v>21</v>
      </c>
      <c r="W166" s="30">
        <v>2.4024799793335057E-2</v>
      </c>
      <c r="X166" s="31">
        <v>-2.3766468612761559E-2</v>
      </c>
      <c r="AF166" s="19" t="s">
        <v>21</v>
      </c>
      <c r="AG166" s="30">
        <v>1.5887850467289719E-2</v>
      </c>
      <c r="AH166" s="31">
        <v>-3.4579439252336447E-2</v>
      </c>
    </row>
    <row r="167" spans="1:34" ht="14.45">
      <c r="B167" s="19" t="s">
        <v>22</v>
      </c>
      <c r="C167" s="30">
        <v>3.5897845124412957E-2</v>
      </c>
      <c r="D167" s="31">
        <v>-3.3870352801397371E-2</v>
      </c>
      <c r="L167" s="19" t="s">
        <v>22</v>
      </c>
      <c r="M167" s="30">
        <v>3.7511208528444757E-2</v>
      </c>
      <c r="N167" s="31">
        <v>-3.4472451927866896E-2</v>
      </c>
      <c r="V167" s="19" t="s">
        <v>22</v>
      </c>
      <c r="W167" s="30">
        <v>2.8158098682510978E-2</v>
      </c>
      <c r="X167" s="31">
        <v>-2.6091449237923017E-2</v>
      </c>
      <c r="AF167" s="19" t="s">
        <v>22</v>
      </c>
      <c r="AG167" s="30">
        <v>2.897196261682243E-2</v>
      </c>
      <c r="AH167" s="31">
        <v>-2.2429906542056073E-2</v>
      </c>
    </row>
    <row r="168" spans="1:34" ht="14.45">
      <c r="B168" s="19" t="s">
        <v>23</v>
      </c>
      <c r="C168" s="30">
        <v>3.2676319421662249E-2</v>
      </c>
      <c r="D168" s="31">
        <v>-3.1497063682765426E-2</v>
      </c>
      <c r="L168" s="19" t="s">
        <v>23</v>
      </c>
      <c r="M168" s="30">
        <v>3.6315632161004287E-2</v>
      </c>
      <c r="N168" s="31">
        <v>-3.5418949885423934E-2</v>
      </c>
      <c r="V168" s="19" t="s">
        <v>23</v>
      </c>
      <c r="W168" s="30">
        <v>2.4541462154482045E-2</v>
      </c>
      <c r="X168" s="31">
        <v>-2.970808576595195E-2</v>
      </c>
      <c r="AF168" s="19" t="s">
        <v>23</v>
      </c>
      <c r="AG168" s="30">
        <v>2.6168224299065422E-2</v>
      </c>
      <c r="AH168" s="31">
        <v>-2.5233644859813085E-2</v>
      </c>
    </row>
    <row r="169" spans="1:34" ht="14.45">
      <c r="B169" s="19" t="s">
        <v>24</v>
      </c>
      <c r="C169" s="30">
        <v>3.2906850618739825E-2</v>
      </c>
      <c r="D169" s="31">
        <v>-3.1946303964249932E-2</v>
      </c>
      <c r="L169" s="19" t="s">
        <v>24</v>
      </c>
      <c r="M169" s="30">
        <v>3.8656969213908536E-2</v>
      </c>
      <c r="N169" s="31">
        <v>-3.666434193484109E-2</v>
      </c>
      <c r="V169" s="19" t="s">
        <v>24</v>
      </c>
      <c r="W169" s="30">
        <v>3.2808059932833894E-2</v>
      </c>
      <c r="X169" s="31">
        <v>-2.867476104365797E-2</v>
      </c>
      <c r="AF169" s="19" t="s">
        <v>24</v>
      </c>
      <c r="AG169" s="30">
        <v>3.7383177570093455E-2</v>
      </c>
      <c r="AH169" s="31">
        <v>-2.9906542056074768E-2</v>
      </c>
    </row>
    <row r="170" spans="1:34" ht="14.45">
      <c r="B170" s="19" t="s">
        <v>25</v>
      </c>
      <c r="C170" s="30">
        <v>3.8448465933104574E-2</v>
      </c>
      <c r="D170" s="31">
        <v>-3.5989466497610458E-2</v>
      </c>
      <c r="L170" s="19" t="s">
        <v>25</v>
      </c>
      <c r="M170" s="30">
        <v>3.6714157616817775E-2</v>
      </c>
      <c r="N170" s="31">
        <v>-3.3974295108100031E-2</v>
      </c>
      <c r="V170" s="19" t="s">
        <v>25</v>
      </c>
      <c r="W170" s="30">
        <v>3.7974683544303799E-2</v>
      </c>
      <c r="X170" s="31">
        <v>-3.7199690002583309E-2</v>
      </c>
      <c r="AF170" s="19" t="s">
        <v>25</v>
      </c>
      <c r="AG170" s="30">
        <v>4.3925233644859812E-2</v>
      </c>
      <c r="AH170" s="31">
        <v>-4.018691588785047E-2</v>
      </c>
    </row>
    <row r="171" spans="1:34" ht="14.45">
      <c r="B171" s="19" t="s">
        <v>26</v>
      </c>
      <c r="C171" s="30">
        <v>3.9884852622587917E-2</v>
      </c>
      <c r="D171" s="31">
        <v>-3.6075176814472629E-2</v>
      </c>
      <c r="L171" s="19" t="s">
        <v>26</v>
      </c>
      <c r="M171" s="30">
        <v>3.5468765567400619E-2</v>
      </c>
      <c r="N171" s="31">
        <v>-3.2828534422636245E-2</v>
      </c>
      <c r="V171" s="19" t="s">
        <v>26</v>
      </c>
      <c r="W171" s="30">
        <v>3.6166365280289332E-2</v>
      </c>
      <c r="X171" s="31">
        <v>-2.6608111599070009E-2</v>
      </c>
      <c r="AF171" s="19" t="s">
        <v>26</v>
      </c>
      <c r="AG171" s="30">
        <v>3.4579439252336447E-2</v>
      </c>
      <c r="AH171" s="31">
        <v>-2.9906542056074768E-2</v>
      </c>
    </row>
    <row r="172" spans="1:34" ht="14.45">
      <c r="B172" s="19" t="s">
        <v>27</v>
      </c>
      <c r="C172" s="30">
        <v>3.5788490582209495E-2</v>
      </c>
      <c r="D172" s="31">
        <v>-3.319649237917062E-2</v>
      </c>
      <c r="L172" s="19" t="s">
        <v>27</v>
      </c>
      <c r="M172" s="30">
        <v>2.9391252366244895E-2</v>
      </c>
      <c r="N172" s="31">
        <v>-2.9092358274384778E-2</v>
      </c>
      <c r="V172" s="19" t="s">
        <v>27</v>
      </c>
      <c r="W172" s="30">
        <v>3.4358047016274866E-2</v>
      </c>
      <c r="X172" s="31">
        <v>-2.2991475071041073E-2</v>
      </c>
      <c r="AF172" s="19" t="s">
        <v>27</v>
      </c>
      <c r="AG172" s="30">
        <v>2.8037383177570093E-2</v>
      </c>
      <c r="AH172" s="31">
        <v>-2.9906542056074768E-2</v>
      </c>
    </row>
    <row r="173" spans="1:34" ht="14.45">
      <c r="B173" s="19" t="s">
        <v>28</v>
      </c>
      <c r="C173" s="30">
        <v>3.5185562836006608E-2</v>
      </c>
      <c r="D173" s="31">
        <v>-3.3317669034044727E-2</v>
      </c>
      <c r="L173" s="19" t="s">
        <v>28</v>
      </c>
      <c r="M173" s="30">
        <v>3.1832220783102522E-2</v>
      </c>
      <c r="N173" s="31">
        <v>-3.078609146159211E-2</v>
      </c>
      <c r="V173" s="19" t="s">
        <v>28</v>
      </c>
      <c r="W173" s="30">
        <v>3.1516404029966416E-2</v>
      </c>
      <c r="X173" s="31">
        <v>-2.7124773960216998E-2</v>
      </c>
      <c r="AF173" s="19" t="s">
        <v>28</v>
      </c>
      <c r="AG173" s="30">
        <v>3.5514018691588788E-2</v>
      </c>
      <c r="AH173" s="31">
        <v>-3.3644859813084113E-2</v>
      </c>
    </row>
    <row r="174" spans="1:34" ht="14.45">
      <c r="B174" s="19" t="s">
        <v>29</v>
      </c>
      <c r="C174" s="30">
        <v>3.3740309562020281E-2</v>
      </c>
      <c r="D174" s="31">
        <v>-3.215910199232154E-2</v>
      </c>
      <c r="L174" s="19" t="s">
        <v>29</v>
      </c>
      <c r="M174" s="30">
        <v>3.078609146159211E-2</v>
      </c>
      <c r="N174" s="31">
        <v>-3.342632260635648E-2</v>
      </c>
      <c r="V174" s="19" t="s">
        <v>29</v>
      </c>
      <c r="W174" s="30">
        <v>3.6166365280289332E-2</v>
      </c>
      <c r="X174" s="31">
        <v>-2.7641436321363989E-2</v>
      </c>
      <c r="AF174" s="19" t="s">
        <v>29</v>
      </c>
      <c r="AG174" s="30">
        <v>3.0841121495327101E-2</v>
      </c>
      <c r="AH174" s="31">
        <v>-1.4953271028037384E-2</v>
      </c>
    </row>
    <row r="175" spans="1:34" ht="14.45">
      <c r="B175" s="19" t="s">
        <v>30</v>
      </c>
      <c r="C175" s="30">
        <v>3.0696115549329241E-2</v>
      </c>
      <c r="D175" s="31">
        <v>-3.0031121711605473E-2</v>
      </c>
      <c r="L175" s="19" t="s">
        <v>30</v>
      </c>
      <c r="M175" s="30">
        <v>3.0686460097638736E-2</v>
      </c>
      <c r="N175" s="31">
        <v>-3.2977981468566307E-2</v>
      </c>
      <c r="V175" s="19" t="s">
        <v>30</v>
      </c>
      <c r="W175" s="30">
        <v>4.210798243347972E-2</v>
      </c>
      <c r="X175" s="31">
        <v>-2.867476104365797E-2</v>
      </c>
      <c r="AF175" s="19" t="s">
        <v>30</v>
      </c>
      <c r="AG175" s="30">
        <v>3.925233644859813E-2</v>
      </c>
      <c r="AH175" s="31">
        <v>-2.7102803738317756E-2</v>
      </c>
    </row>
    <row r="176" spans="1:34" ht="14.45">
      <c r="B176" s="19" t="s">
        <v>31</v>
      </c>
      <c r="C176" s="30">
        <v>3.237781107672847E-2</v>
      </c>
      <c r="D176" s="31">
        <v>-3.2889117449733857E-2</v>
      </c>
      <c r="L176" s="19" t="s">
        <v>31</v>
      </c>
      <c r="M176" s="30">
        <v>3.2380193284846072E-2</v>
      </c>
      <c r="N176" s="31">
        <v>-3.332669124240311E-2</v>
      </c>
      <c r="V176" s="19" t="s">
        <v>31</v>
      </c>
      <c r="W176" s="30">
        <v>4.4691294239214675E-2</v>
      </c>
      <c r="X176" s="31">
        <v>-3.6424696460862827E-2</v>
      </c>
      <c r="AF176" s="19" t="s">
        <v>31</v>
      </c>
      <c r="AG176" s="30">
        <v>4.018691588785047E-2</v>
      </c>
      <c r="AH176" s="31">
        <v>-3.0841121495327101E-2</v>
      </c>
    </row>
    <row r="177" spans="1:34" ht="14.45">
      <c r="B177" s="19" t="s">
        <v>32</v>
      </c>
      <c r="C177" s="30">
        <v>3.1532530020777362E-2</v>
      </c>
      <c r="D177" s="31">
        <v>-3.1003490478766008E-2</v>
      </c>
      <c r="L177" s="19" t="s">
        <v>32</v>
      </c>
      <c r="M177" s="30">
        <v>2.9989040549965131E-2</v>
      </c>
      <c r="N177" s="31">
        <v>-3.0437381687755307E-2</v>
      </c>
      <c r="V177" s="19" t="s">
        <v>32</v>
      </c>
      <c r="W177" s="30">
        <v>4.3399638336347197E-2</v>
      </c>
      <c r="X177" s="31">
        <v>-3.2033066391113404E-2</v>
      </c>
      <c r="AF177" s="19" t="s">
        <v>32</v>
      </c>
      <c r="AG177" s="30">
        <v>4.018691588785047E-2</v>
      </c>
      <c r="AH177" s="31">
        <v>-3.925233644859813E-2</v>
      </c>
    </row>
    <row r="178" spans="1:34" ht="14.45">
      <c r="B178" s="19" t="s">
        <v>33</v>
      </c>
      <c r="C178" s="30">
        <v>2.7787875832350619E-2</v>
      </c>
      <c r="D178" s="31">
        <v>-2.7353413191704423E-2</v>
      </c>
      <c r="L178" s="19" t="s">
        <v>33</v>
      </c>
      <c r="M178" s="30">
        <v>2.9291621002291521E-2</v>
      </c>
      <c r="N178" s="31">
        <v>-2.7049915313340639E-2</v>
      </c>
      <c r="V178" s="19" t="s">
        <v>33</v>
      </c>
      <c r="W178" s="30">
        <v>3.5133040557995349E-2</v>
      </c>
      <c r="X178" s="31">
        <v>-2.8933092224231464E-2</v>
      </c>
      <c r="AF178" s="19" t="s">
        <v>33</v>
      </c>
      <c r="AG178" s="30">
        <v>3.5514018691588788E-2</v>
      </c>
      <c r="AH178" s="31">
        <v>-2.336448598130841E-2</v>
      </c>
    </row>
    <row r="179" spans="1:34" ht="14.45">
      <c r="B179" s="19" t="s">
        <v>34</v>
      </c>
      <c r="C179" s="30">
        <v>2.3245229038655352E-2</v>
      </c>
      <c r="D179" s="31">
        <v>-2.2763477947326576E-2</v>
      </c>
      <c r="L179" s="19" t="s">
        <v>34</v>
      </c>
      <c r="M179" s="30">
        <v>2.2865398027298995E-2</v>
      </c>
      <c r="N179" s="31">
        <v>-2.6103417355783601E-2</v>
      </c>
      <c r="V179" s="19" t="s">
        <v>34</v>
      </c>
      <c r="W179" s="30">
        <v>2.2991475071041073E-2</v>
      </c>
      <c r="X179" s="31">
        <v>-2.6349780418496511E-2</v>
      </c>
      <c r="AF179" s="19" t="s">
        <v>34</v>
      </c>
      <c r="AG179" s="30">
        <v>2.8037383177570093E-2</v>
      </c>
      <c r="AH179" s="31">
        <v>-2.336448598130841E-2</v>
      </c>
    </row>
    <row r="180" spans="1:34" ht="14.45">
      <c r="B180" s="19" t="s">
        <v>35</v>
      </c>
      <c r="C180" s="30">
        <v>1.7218907104794162E-2</v>
      </c>
      <c r="D180" s="31">
        <v>-1.7579481541248828E-2</v>
      </c>
      <c r="L180" s="19" t="s">
        <v>35</v>
      </c>
      <c r="M180" s="30">
        <v>1.8132908239513797E-2</v>
      </c>
      <c r="N180" s="31">
        <v>-1.783401414765368E-2</v>
      </c>
      <c r="V180" s="19" t="s">
        <v>35</v>
      </c>
      <c r="W180" s="30">
        <v>2.1958150348747093E-2</v>
      </c>
      <c r="X180" s="31">
        <v>-1.8599845001291655E-2</v>
      </c>
      <c r="AF180" s="19" t="s">
        <v>35</v>
      </c>
      <c r="AG180" s="30">
        <v>3.0841121495327101E-2</v>
      </c>
      <c r="AH180" s="31">
        <v>-1.4953271028037384E-2</v>
      </c>
    </row>
    <row r="181" spans="1:34" ht="14.45">
      <c r="B181" s="19" t="s">
        <v>36</v>
      </c>
      <c r="C181" s="30">
        <v>1.1038897706214589E-2</v>
      </c>
      <c r="D181" s="31">
        <v>-1.2099932318404961E-2</v>
      </c>
      <c r="L181" s="19" t="s">
        <v>36</v>
      </c>
      <c r="M181" s="30">
        <v>1.1208528444754409E-2</v>
      </c>
      <c r="N181" s="31">
        <v>-1.2254657766264819E-2</v>
      </c>
      <c r="V181" s="19" t="s">
        <v>36</v>
      </c>
      <c r="W181" s="30">
        <v>1.5758202014983208E-2</v>
      </c>
      <c r="X181" s="31">
        <v>-1.3433221389821752E-2</v>
      </c>
      <c r="AF181" s="19" t="s">
        <v>36</v>
      </c>
      <c r="AG181" s="30">
        <v>1.8691588785046728E-2</v>
      </c>
      <c r="AH181" s="31">
        <v>-2.0560747663551402E-2</v>
      </c>
    </row>
    <row r="182" spans="1:34" ht="14.45">
      <c r="B182" s="19" t="s">
        <v>37</v>
      </c>
      <c r="C182" s="30">
        <v>8.077458482218065E-3</v>
      </c>
      <c r="D182" s="31">
        <v>-1.0022196016539135E-2</v>
      </c>
      <c r="L182" s="19" t="s">
        <v>37</v>
      </c>
      <c r="M182" s="30">
        <v>8.7177443459200959E-3</v>
      </c>
      <c r="N182" s="31">
        <v>-1.0461293215104115E-2</v>
      </c>
      <c r="V182" s="19" t="s">
        <v>37</v>
      </c>
      <c r="W182" s="30">
        <v>1.4466546112115732E-2</v>
      </c>
      <c r="X182" s="31">
        <v>-1.188323430638078E-2</v>
      </c>
      <c r="AF182" s="19" t="s">
        <v>37</v>
      </c>
      <c r="AG182" s="30">
        <v>1.3084112149532711E-2</v>
      </c>
      <c r="AH182" s="31">
        <v>-1.1214953271028037E-2</v>
      </c>
    </row>
    <row r="183" spans="1:34" ht="14.45">
      <c r="B183" s="19" t="s">
        <v>38</v>
      </c>
      <c r="C183" s="30">
        <v>4.9091322864852566E-3</v>
      </c>
      <c r="D183" s="31">
        <v>-7.2558216516082508E-3</v>
      </c>
      <c r="L183" s="19" t="s">
        <v>38</v>
      </c>
      <c r="M183" s="30">
        <v>5.0811995616219987E-3</v>
      </c>
      <c r="N183" s="31">
        <v>-7.9206934342931148E-3</v>
      </c>
      <c r="V183" s="19" t="s">
        <v>38</v>
      </c>
      <c r="W183" s="30">
        <v>8.524928958925343E-3</v>
      </c>
      <c r="X183" s="31">
        <v>-1.1366571945233789E-2</v>
      </c>
      <c r="AF183" s="19" t="s">
        <v>38</v>
      </c>
      <c r="AG183" s="30">
        <v>6.5420560747663555E-3</v>
      </c>
      <c r="AH183" s="31">
        <v>-8.4112149532710283E-3</v>
      </c>
    </row>
    <row r="184" spans="1:34" ht="14.45">
      <c r="B184" s="19" t="s">
        <v>39</v>
      </c>
      <c r="C184" s="30">
        <v>1.5752965133634207E-3</v>
      </c>
      <c r="D184" s="31">
        <v>-3.2599475689303057E-3</v>
      </c>
      <c r="L184" s="19" t="s">
        <v>39</v>
      </c>
      <c r="M184" s="30">
        <v>1.4944704593005879E-3</v>
      </c>
      <c r="N184" s="31">
        <v>-3.4372820563913519E-3</v>
      </c>
      <c r="V184" s="19" t="s">
        <v>39</v>
      </c>
      <c r="W184" s="30">
        <v>2.3249806251614568E-3</v>
      </c>
      <c r="X184" s="31">
        <v>-3.0999741668819429E-3</v>
      </c>
      <c r="AF184" s="19" t="s">
        <v>39</v>
      </c>
      <c r="AG184" s="30">
        <v>2.8037383177570091E-3</v>
      </c>
      <c r="AH184" s="31">
        <v>-1.869158878504673E-3</v>
      </c>
    </row>
    <row r="185" spans="1:34" ht="14.45">
      <c r="B185" s="19" t="s">
        <v>40</v>
      </c>
      <c r="C185" s="30">
        <v>2.7781964776015298E-4</v>
      </c>
      <c r="D185" s="31">
        <v>-7.7434837992723486E-4</v>
      </c>
      <c r="L185" s="19" t="s">
        <v>40</v>
      </c>
      <c r="M185" s="30">
        <v>3.9852545581349008E-4</v>
      </c>
      <c r="N185" s="31">
        <v>-6.4760386569692144E-4</v>
      </c>
      <c r="V185" s="19" t="s">
        <v>40</v>
      </c>
      <c r="W185" s="30">
        <v>1.0333247222939809E-3</v>
      </c>
      <c r="X185" s="31">
        <v>-1.2916559028674762E-3</v>
      </c>
      <c r="AF185" s="19" t="s">
        <v>40</v>
      </c>
      <c r="AG185" s="30">
        <v>0</v>
      </c>
      <c r="AH185" s="31">
        <v>-1.869158878504673E-3</v>
      </c>
    </row>
    <row r="186" spans="1:34" ht="14.45">
      <c r="B186" s="51" t="s">
        <v>41</v>
      </c>
      <c r="C186" s="32">
        <v>4.1377394347256828E-5</v>
      </c>
      <c r="D186" s="33">
        <v>-7.3888204191530053E-5</v>
      </c>
      <c r="L186" s="51" t="s">
        <v>41</v>
      </c>
      <c r="M186" s="32">
        <v>4.9815681976686261E-5</v>
      </c>
      <c r="N186" s="33">
        <v>0</v>
      </c>
      <c r="V186" s="51" t="s">
        <v>41</v>
      </c>
      <c r="W186" s="32">
        <v>0</v>
      </c>
      <c r="X186" s="33">
        <v>0</v>
      </c>
      <c r="AF186" s="51" t="s">
        <v>41</v>
      </c>
      <c r="AG186" s="32">
        <v>0</v>
      </c>
      <c r="AH186" s="33">
        <v>0</v>
      </c>
    </row>
    <row r="189" spans="1:34">
      <c r="A189" s="74">
        <v>2016</v>
      </c>
    </row>
    <row r="190" spans="1:34" ht="14.45">
      <c r="A190" s="74"/>
      <c r="B190" s="52"/>
      <c r="C190" s="27" t="s">
        <v>17</v>
      </c>
      <c r="D190" s="46"/>
      <c r="L190" s="52"/>
      <c r="M190" s="27" t="s">
        <v>60</v>
      </c>
      <c r="N190" s="46"/>
      <c r="V190" s="52"/>
      <c r="W190" s="27" t="s">
        <v>49</v>
      </c>
      <c r="X190" s="46"/>
      <c r="AF190" s="52"/>
      <c r="AG190" s="27" t="s">
        <v>61</v>
      </c>
      <c r="AH190" s="46"/>
    </row>
    <row r="191" spans="1:34" ht="14.45">
      <c r="B191" s="53"/>
      <c r="C191" s="1" t="s">
        <v>18</v>
      </c>
      <c r="D191" s="20" t="s">
        <v>19</v>
      </c>
      <c r="L191" s="53"/>
      <c r="M191" s="1" t="s">
        <v>18</v>
      </c>
      <c r="N191" s="20" t="s">
        <v>19</v>
      </c>
      <c r="V191" s="53"/>
      <c r="W191" s="1" t="s">
        <v>18</v>
      </c>
      <c r="X191" s="20" t="s">
        <v>19</v>
      </c>
      <c r="AF191" s="53"/>
      <c r="AG191" s="1" t="s">
        <v>18</v>
      </c>
      <c r="AH191" s="20" t="s">
        <v>19</v>
      </c>
    </row>
    <row r="192" spans="1:34" ht="14.45">
      <c r="B192" s="19" t="s">
        <v>21</v>
      </c>
      <c r="C192" s="47">
        <v>3.33865617735596E-2</v>
      </c>
      <c r="D192" s="25">
        <v>-3.2306956686484485E-2</v>
      </c>
      <c r="L192" s="19" t="s">
        <v>21</v>
      </c>
      <c r="M192" s="30">
        <v>3.3983510959179571E-2</v>
      </c>
      <c r="N192" s="31">
        <v>-3.1520209129298211E-2</v>
      </c>
      <c r="V192" s="19" t="s">
        <v>21</v>
      </c>
      <c r="W192" s="30">
        <v>2.1166892808683852E-2</v>
      </c>
      <c r="X192" s="31">
        <v>-2.6051560379918588E-2</v>
      </c>
      <c r="AF192" s="19" t="s">
        <v>21</v>
      </c>
      <c r="AG192" s="30">
        <v>2.1238938053097345E-2</v>
      </c>
      <c r="AH192" s="31">
        <v>-3.8053097345132743E-2</v>
      </c>
    </row>
    <row r="193" spans="2:34" ht="14.45">
      <c r="B193" s="19" t="s">
        <v>22</v>
      </c>
      <c r="C193" s="47">
        <v>3.6279542536139707E-2</v>
      </c>
      <c r="D193" s="25">
        <v>-3.4114317848969566E-2</v>
      </c>
      <c r="L193" s="19" t="s">
        <v>22</v>
      </c>
      <c r="M193" s="30">
        <v>3.7552785039211743E-2</v>
      </c>
      <c r="N193" s="31">
        <v>-3.6145183993565255E-2</v>
      </c>
      <c r="V193" s="19" t="s">
        <v>22</v>
      </c>
      <c r="W193" s="30">
        <v>3.2293080054274087E-2</v>
      </c>
      <c r="X193" s="31">
        <v>-2.7951153324287652E-2</v>
      </c>
      <c r="AF193" s="19" t="s">
        <v>22</v>
      </c>
      <c r="AG193" s="30">
        <v>2.5663716814159292E-2</v>
      </c>
      <c r="AH193" s="31">
        <v>-2.4778761061946902E-2</v>
      </c>
    </row>
    <row r="194" spans="2:34" ht="14.45">
      <c r="B194" s="19" t="s">
        <v>23</v>
      </c>
      <c r="C194" s="47">
        <v>3.252047189869154E-2</v>
      </c>
      <c r="D194" s="25">
        <v>-3.1494997428795683E-2</v>
      </c>
      <c r="L194" s="19" t="s">
        <v>23</v>
      </c>
      <c r="M194" s="30">
        <v>3.6346269857229038E-2</v>
      </c>
      <c r="N194" s="31">
        <v>-3.4938668811582543E-2</v>
      </c>
      <c r="V194" s="19" t="s">
        <v>23</v>
      </c>
      <c r="W194" s="30">
        <v>2.5780189959294438E-2</v>
      </c>
      <c r="X194" s="31">
        <v>-3.2293080054274087E-2</v>
      </c>
      <c r="AF194" s="19" t="s">
        <v>23</v>
      </c>
      <c r="AG194" s="30">
        <v>2.5663716814159292E-2</v>
      </c>
      <c r="AH194" s="31">
        <v>-3.0088495575221239E-2</v>
      </c>
    </row>
    <row r="195" spans="2:34" ht="14.45">
      <c r="B195" s="19" t="s">
        <v>24</v>
      </c>
      <c r="C195" s="47">
        <v>3.3864715558643003E-2</v>
      </c>
      <c r="D195" s="25">
        <v>-3.2658805698149634E-2</v>
      </c>
      <c r="L195" s="19" t="s">
        <v>24</v>
      </c>
      <c r="M195" s="30">
        <v>3.8759300221194448E-2</v>
      </c>
      <c r="N195" s="31">
        <v>-3.6497084254976872E-2</v>
      </c>
      <c r="V195" s="19" t="s">
        <v>24</v>
      </c>
      <c r="W195" s="30">
        <v>3.5278154681139755E-2</v>
      </c>
      <c r="X195" s="31">
        <v>-3.4464043419267301E-2</v>
      </c>
      <c r="AF195" s="19" t="s">
        <v>24</v>
      </c>
      <c r="AG195" s="30">
        <v>4.3362831858407079E-2</v>
      </c>
      <c r="AH195" s="31">
        <v>-3.0088495575221239E-2</v>
      </c>
    </row>
    <row r="196" spans="2:34" ht="14.45">
      <c r="B196" s="19" t="s">
        <v>25</v>
      </c>
      <c r="C196" s="47">
        <v>3.8468825275389515E-2</v>
      </c>
      <c r="D196" s="25">
        <v>-3.636976023143846E-2</v>
      </c>
      <c r="L196" s="19" t="s">
        <v>25</v>
      </c>
      <c r="M196" s="30">
        <v>3.7502513573295794E-2</v>
      </c>
      <c r="N196" s="31">
        <v>-3.5139754675246333E-2</v>
      </c>
      <c r="V196" s="19" t="s">
        <v>25</v>
      </c>
      <c r="W196" s="30">
        <v>3.7177747625508822E-2</v>
      </c>
      <c r="X196" s="31">
        <v>-3.5006784260515601E-2</v>
      </c>
      <c r="AF196" s="19" t="s">
        <v>25</v>
      </c>
      <c r="AG196" s="30">
        <v>3.8938053097345132E-2</v>
      </c>
      <c r="AH196" s="31">
        <v>-4.6017699115044247E-2</v>
      </c>
    </row>
    <row r="197" spans="2:34" ht="14.45">
      <c r="B197" s="19" t="s">
        <v>26</v>
      </c>
      <c r="C197" s="47">
        <v>3.7840308664808184E-2</v>
      </c>
      <c r="D197" s="25">
        <v>-3.5446532482881189E-2</v>
      </c>
      <c r="L197" s="19" t="s">
        <v>26</v>
      </c>
      <c r="M197" s="30">
        <v>3.4084053891011462E-2</v>
      </c>
      <c r="N197" s="31">
        <v>-3.2626181379449025E-2</v>
      </c>
      <c r="V197" s="19" t="s">
        <v>26</v>
      </c>
      <c r="W197" s="30">
        <v>3.3921302578018994E-2</v>
      </c>
      <c r="X197" s="31">
        <v>-2.5237449118046134E-2</v>
      </c>
      <c r="AF197" s="19" t="s">
        <v>26</v>
      </c>
      <c r="AG197" s="30">
        <v>3.5398230088495575E-2</v>
      </c>
      <c r="AH197" s="31">
        <v>-2.9203539823008849E-2</v>
      </c>
    </row>
    <row r="198" spans="2:34" ht="14.45">
      <c r="B198" s="19" t="s">
        <v>27</v>
      </c>
      <c r="C198" s="47">
        <v>3.5696134773207752E-2</v>
      </c>
      <c r="D198" s="25">
        <v>-3.3798555915423918E-2</v>
      </c>
      <c r="L198" s="19" t="s">
        <v>27</v>
      </c>
      <c r="M198" s="30">
        <v>2.9760707822240096E-2</v>
      </c>
      <c r="N198" s="31">
        <v>-3.0313693947315503E-2</v>
      </c>
      <c r="V198" s="19" t="s">
        <v>27</v>
      </c>
      <c r="W198" s="30">
        <v>3.0393487109905019E-2</v>
      </c>
      <c r="X198" s="31">
        <v>-2.5237449118046134E-2</v>
      </c>
      <c r="AF198" s="19" t="s">
        <v>27</v>
      </c>
      <c r="AG198" s="30">
        <v>2.4778761061946902E-2</v>
      </c>
      <c r="AH198" s="31">
        <v>-2.5663716814159292E-2</v>
      </c>
    </row>
    <row r="199" spans="2:34" ht="14.45">
      <c r="B199" s="19" t="s">
        <v>28</v>
      </c>
      <c r="C199" s="47">
        <v>3.4288738726547155E-2</v>
      </c>
      <c r="D199" s="25">
        <v>-3.3167032048332629E-2</v>
      </c>
      <c r="L199" s="19" t="s">
        <v>28</v>
      </c>
      <c r="M199" s="30">
        <v>2.9006635833500907E-2</v>
      </c>
      <c r="N199" s="31">
        <v>-3.0916951538306855E-2</v>
      </c>
      <c r="V199" s="19" t="s">
        <v>28</v>
      </c>
      <c r="W199" s="30">
        <v>2.333785617367707E-2</v>
      </c>
      <c r="X199" s="31">
        <v>-2.7137042062415198E-2</v>
      </c>
      <c r="AF199" s="19" t="s">
        <v>28</v>
      </c>
      <c r="AG199" s="30">
        <v>3.5398230088495575E-2</v>
      </c>
      <c r="AH199" s="31">
        <v>-3.0973451327433628E-2</v>
      </c>
    </row>
    <row r="200" spans="2:34" ht="14.45">
      <c r="B200" s="19" t="s">
        <v>29</v>
      </c>
      <c r="C200" s="47">
        <v>3.3136959483233044E-2</v>
      </c>
      <c r="D200" s="25">
        <v>-3.218365916957619E-2</v>
      </c>
      <c r="L200" s="19" t="s">
        <v>29</v>
      </c>
      <c r="M200" s="30">
        <v>3.1168308867886588E-2</v>
      </c>
      <c r="N200" s="31">
        <v>-3.4134325356927411E-2</v>
      </c>
      <c r="V200" s="19" t="s">
        <v>29</v>
      </c>
      <c r="W200" s="30">
        <v>3.1207598371777476E-2</v>
      </c>
      <c r="X200" s="31">
        <v>-2.7951153324287652E-2</v>
      </c>
      <c r="AF200" s="19" t="s">
        <v>29</v>
      </c>
      <c r="AG200" s="30">
        <v>3.1858407079646017E-2</v>
      </c>
      <c r="AH200" s="31">
        <v>-1.5929203539823009E-2</v>
      </c>
    </row>
    <row r="201" spans="2:34" ht="14.45">
      <c r="B201" s="19" t="s">
        <v>30</v>
      </c>
      <c r="C201" s="47">
        <v>3.0827386483584889E-2</v>
      </c>
      <c r="D201" s="25">
        <v>-3.1022858156732194E-2</v>
      </c>
      <c r="L201" s="19" t="s">
        <v>30</v>
      </c>
      <c r="M201" s="30">
        <v>3.0715865674643072E-2</v>
      </c>
      <c r="N201" s="31">
        <v>-3.4435954152423086E-2</v>
      </c>
      <c r="V201" s="19" t="s">
        <v>30</v>
      </c>
      <c r="W201" s="30">
        <v>3.6363636363636362E-2</v>
      </c>
      <c r="X201" s="31">
        <v>-3.4464043419267301E-2</v>
      </c>
      <c r="AF201" s="19" t="s">
        <v>30</v>
      </c>
      <c r="AG201" s="30">
        <v>4.4247787610619468E-2</v>
      </c>
      <c r="AH201" s="31">
        <v>-3.1858407079646017E-2</v>
      </c>
    </row>
    <row r="202" spans="2:34" ht="14.45">
      <c r="B202" s="19" t="s">
        <v>31</v>
      </c>
      <c r="C202" s="47">
        <v>3.2207717221655857E-2</v>
      </c>
      <c r="D202" s="25">
        <v>-3.2896378962436357E-2</v>
      </c>
      <c r="L202" s="19" t="s">
        <v>31</v>
      </c>
      <c r="M202" s="30">
        <v>3.2776995777196866E-2</v>
      </c>
      <c r="N202" s="31">
        <v>-3.1922380856625777E-2</v>
      </c>
      <c r="V202" s="19" t="s">
        <v>31</v>
      </c>
      <c r="W202" s="30">
        <v>3.9077340569877883E-2</v>
      </c>
      <c r="X202" s="31">
        <v>-3.7449118046132969E-2</v>
      </c>
      <c r="AF202" s="19" t="s">
        <v>31</v>
      </c>
      <c r="AG202" s="30">
        <v>4.3362831858407079E-2</v>
      </c>
      <c r="AH202" s="31">
        <v>-3.4513274336283185E-2</v>
      </c>
    </row>
    <row r="203" spans="2:34" ht="14.45">
      <c r="B203" s="19" t="s">
        <v>32</v>
      </c>
      <c r="C203" s="47">
        <v>3.1789708566771623E-2</v>
      </c>
      <c r="D203" s="25">
        <v>-3.1452895837656265E-2</v>
      </c>
      <c r="L203" s="19" t="s">
        <v>32</v>
      </c>
      <c r="M203" s="30">
        <v>3.0464508345063344E-2</v>
      </c>
      <c r="N203" s="31">
        <v>-3.1118037401970642E-2</v>
      </c>
      <c r="V203" s="19" t="s">
        <v>32</v>
      </c>
      <c r="W203" s="30">
        <v>4.1791044776119404E-2</v>
      </c>
      <c r="X203" s="31">
        <v>-3.3378561736770694E-2</v>
      </c>
      <c r="AF203" s="19" t="s">
        <v>32</v>
      </c>
      <c r="AG203" s="30">
        <v>3.8938053097345132E-2</v>
      </c>
      <c r="AH203" s="31">
        <v>-3.0973451327433628E-2</v>
      </c>
    </row>
    <row r="204" spans="2:34" ht="14.45">
      <c r="B204" s="19" t="s">
        <v>33</v>
      </c>
      <c r="C204" s="47">
        <v>2.7122446463315981E-2</v>
      </c>
      <c r="D204" s="25">
        <v>-2.710440292425623E-2</v>
      </c>
      <c r="L204" s="19" t="s">
        <v>33</v>
      </c>
      <c r="M204" s="30">
        <v>2.7649306253770361E-2</v>
      </c>
      <c r="N204" s="31">
        <v>-2.6191433742207924E-2</v>
      </c>
      <c r="V204" s="19" t="s">
        <v>33</v>
      </c>
      <c r="W204" s="30">
        <v>3.175033921302578E-2</v>
      </c>
      <c r="X204" s="31">
        <v>-3.1478968792401626E-2</v>
      </c>
      <c r="AF204" s="19" t="s">
        <v>33</v>
      </c>
      <c r="AG204" s="30">
        <v>3.0973451327433628E-2</v>
      </c>
      <c r="AH204" s="31">
        <v>-2.5663716814159292E-2</v>
      </c>
    </row>
    <row r="205" spans="2:34" ht="14.45">
      <c r="B205" s="19" t="s">
        <v>34</v>
      </c>
      <c r="C205" s="47">
        <v>2.3113773535541261E-2</v>
      </c>
      <c r="D205" s="25">
        <v>-2.2130400656784822E-2</v>
      </c>
      <c r="L205" s="19" t="s">
        <v>34</v>
      </c>
      <c r="M205" s="30">
        <v>2.2521616730343856E-2</v>
      </c>
      <c r="N205" s="31">
        <v>-2.4934647094309269E-2</v>
      </c>
      <c r="V205" s="19" t="s">
        <v>34</v>
      </c>
      <c r="W205" s="30">
        <v>2.6322930800542741E-2</v>
      </c>
      <c r="X205" s="31">
        <v>-2.5780189959294438E-2</v>
      </c>
      <c r="AF205" s="19" t="s">
        <v>34</v>
      </c>
      <c r="AG205" s="30">
        <v>2.5663716814159292E-2</v>
      </c>
      <c r="AH205" s="31">
        <v>-1.5044247787610619E-2</v>
      </c>
    </row>
    <row r="206" spans="2:34" ht="14.45">
      <c r="B206" s="19" t="s">
        <v>35</v>
      </c>
      <c r="C206" s="47">
        <v>1.6398569748803864E-2</v>
      </c>
      <c r="D206" s="25">
        <v>-1.7135347593743702E-2</v>
      </c>
      <c r="L206" s="19" t="s">
        <v>35</v>
      </c>
      <c r="M206" s="30">
        <v>1.6790669615925999E-2</v>
      </c>
      <c r="N206" s="31">
        <v>-1.7393927206917355E-2</v>
      </c>
      <c r="V206" s="19" t="s">
        <v>35</v>
      </c>
      <c r="W206" s="30">
        <v>2.1709633649932156E-2</v>
      </c>
      <c r="X206" s="31">
        <v>-1.9810040705563095E-2</v>
      </c>
      <c r="AF206" s="19" t="s">
        <v>35</v>
      </c>
      <c r="AG206" s="30">
        <v>3.0088495575221239E-2</v>
      </c>
      <c r="AH206" s="31">
        <v>-1.5044247787610619E-2</v>
      </c>
    </row>
    <row r="207" spans="2:34" ht="14.45">
      <c r="B207" s="19" t="s">
        <v>36</v>
      </c>
      <c r="C207" s="47">
        <v>1.0964457235308801E-2</v>
      </c>
      <c r="D207" s="25">
        <v>-1.2245548508551134E-2</v>
      </c>
      <c r="L207" s="19" t="s">
        <v>36</v>
      </c>
      <c r="M207" s="30">
        <v>1.1361351297003821E-2</v>
      </c>
      <c r="N207" s="31">
        <v>-1.2869495274482204E-2</v>
      </c>
      <c r="V207" s="19" t="s">
        <v>36</v>
      </c>
      <c r="W207" s="30">
        <v>1.6010854816824967E-2</v>
      </c>
      <c r="X207" s="31">
        <v>-1.519674355495251E-2</v>
      </c>
      <c r="AF207" s="19" t="s">
        <v>36</v>
      </c>
      <c r="AG207" s="30">
        <v>1.415929203539823E-2</v>
      </c>
      <c r="AH207" s="31">
        <v>-1.9469026548672566E-2</v>
      </c>
    </row>
    <row r="208" spans="2:34" ht="14.45">
      <c r="B208" s="19" t="s">
        <v>37</v>
      </c>
      <c r="C208" s="47">
        <v>8.339122302115004E-3</v>
      </c>
      <c r="D208" s="25">
        <v>-1.0164527003659831E-2</v>
      </c>
      <c r="L208" s="19" t="s">
        <v>37</v>
      </c>
      <c r="M208" s="30">
        <v>8.7975065352905689E-3</v>
      </c>
      <c r="N208" s="31">
        <v>-1.0406193444600845E-2</v>
      </c>
      <c r="V208" s="19" t="s">
        <v>37</v>
      </c>
      <c r="W208" s="30">
        <v>1.4925373134328358E-2</v>
      </c>
      <c r="X208" s="31">
        <v>-1.3025780189959294E-2</v>
      </c>
      <c r="AF208" s="19" t="s">
        <v>37</v>
      </c>
      <c r="AG208" s="30">
        <v>1.2389380530973451E-2</v>
      </c>
      <c r="AH208" s="31">
        <v>-1.2389380530973451E-2</v>
      </c>
    </row>
    <row r="209" spans="1:34" ht="14.45">
      <c r="B209" s="19" t="s">
        <v>38</v>
      </c>
      <c r="C209" s="47">
        <v>4.9138571372722376E-3</v>
      </c>
      <c r="D209" s="25">
        <v>-7.2805680106096012E-3</v>
      </c>
      <c r="L209" s="19" t="s">
        <v>38</v>
      </c>
      <c r="M209" s="30">
        <v>5.5801327166700183E-3</v>
      </c>
      <c r="N209" s="31">
        <v>-7.3396340237281317E-3</v>
      </c>
      <c r="V209" s="19" t="s">
        <v>38</v>
      </c>
      <c r="W209" s="30">
        <v>9.497964721845319E-3</v>
      </c>
      <c r="X209" s="31">
        <v>-1.2211668928086838E-2</v>
      </c>
      <c r="AF209" s="19" t="s">
        <v>38</v>
      </c>
      <c r="AG209" s="30">
        <v>6.1946902654867256E-3</v>
      </c>
      <c r="AH209" s="31">
        <v>-7.9646017699115043E-3</v>
      </c>
    </row>
    <row r="210" spans="1:34" ht="14.45">
      <c r="B210" s="19" t="s">
        <v>39</v>
      </c>
      <c r="C210" s="47">
        <v>1.5577588721585186E-3</v>
      </c>
      <c r="D210" s="25">
        <v>-3.2598660567950462E-3</v>
      </c>
      <c r="L210" s="19" t="s">
        <v>39</v>
      </c>
      <c r="M210" s="30">
        <v>1.407601045646491E-3</v>
      </c>
      <c r="N210" s="31">
        <v>-3.720088477780012E-3</v>
      </c>
      <c r="V210" s="19" t="s">
        <v>39</v>
      </c>
      <c r="W210" s="30">
        <v>2.4423337856173677E-3</v>
      </c>
      <c r="X210" s="31">
        <v>-3.5278154681139757E-3</v>
      </c>
      <c r="AF210" s="19" t="s">
        <v>39</v>
      </c>
      <c r="AG210" s="30">
        <v>3.5398230088495575E-3</v>
      </c>
      <c r="AH210" s="31">
        <v>-3.5398230088495575E-3</v>
      </c>
    </row>
    <row r="211" spans="1:34" ht="14.45">
      <c r="B211" s="19" t="s">
        <v>40</v>
      </c>
      <c r="C211" s="47">
        <v>2.6764582938630915E-4</v>
      </c>
      <c r="D211" s="25">
        <v>-6.7061820172075219E-4</v>
      </c>
      <c r="L211" s="19" t="s">
        <v>40</v>
      </c>
      <c r="M211" s="30">
        <v>5.0271465915946109E-4</v>
      </c>
      <c r="N211" s="31">
        <v>-6.0325759099135335E-4</v>
      </c>
      <c r="V211" s="19" t="s">
        <v>40</v>
      </c>
      <c r="W211" s="30">
        <v>8.1411126187245586E-4</v>
      </c>
      <c r="X211" s="31">
        <v>-1.085481682496608E-3</v>
      </c>
      <c r="AF211" s="19" t="s">
        <v>40</v>
      </c>
      <c r="AG211" s="30">
        <v>0</v>
      </c>
      <c r="AH211" s="31">
        <v>-8.8495575221238937E-4</v>
      </c>
    </row>
    <row r="212" spans="1:34" ht="14.45">
      <c r="B212" s="51" t="s">
        <v>41</v>
      </c>
      <c r="C212" s="48">
        <v>3.9094334629460889E-5</v>
      </c>
      <c r="D212" s="43">
        <v>-7.2174156239004716E-5</v>
      </c>
      <c r="L212" s="51" t="s">
        <v>41</v>
      </c>
      <c r="M212" s="32">
        <v>5.027146591594611E-5</v>
      </c>
      <c r="N212" s="33">
        <v>-5.027146591594611E-5</v>
      </c>
      <c r="V212" s="51" t="s">
        <v>41</v>
      </c>
      <c r="W212" s="32">
        <v>0</v>
      </c>
      <c r="X212" s="33">
        <v>0</v>
      </c>
      <c r="AF212" s="51" t="s">
        <v>41</v>
      </c>
      <c r="AG212" s="32">
        <v>0</v>
      </c>
      <c r="AH212" s="33">
        <v>0</v>
      </c>
    </row>
    <row r="215" spans="1:34">
      <c r="A215" s="74">
        <v>2015</v>
      </c>
    </row>
    <row r="216" spans="1:34" ht="14.45">
      <c r="A216" s="74"/>
      <c r="B216" s="52"/>
      <c r="C216" s="27" t="s">
        <v>17</v>
      </c>
      <c r="D216" s="46"/>
      <c r="L216" s="52"/>
      <c r="M216" s="27" t="s">
        <v>60</v>
      </c>
      <c r="N216" s="46"/>
      <c r="V216" s="52"/>
      <c r="W216" s="27" t="s">
        <v>49</v>
      </c>
      <c r="X216" s="46"/>
      <c r="AF216" s="52"/>
      <c r="AG216" s="27" t="s">
        <v>61</v>
      </c>
      <c r="AH216" s="46"/>
    </row>
    <row r="217" spans="1:34" ht="14.45">
      <c r="B217" s="53"/>
      <c r="C217" s="1" t="s">
        <v>18</v>
      </c>
      <c r="D217" s="20" t="s">
        <v>19</v>
      </c>
      <c r="L217" s="53"/>
      <c r="M217" s="1" t="s">
        <v>18</v>
      </c>
      <c r="N217" s="20" t="s">
        <v>19</v>
      </c>
      <c r="V217" s="53"/>
      <c r="W217" s="1" t="s">
        <v>18</v>
      </c>
      <c r="X217" s="20" t="s">
        <v>19</v>
      </c>
      <c r="AF217" s="53"/>
      <c r="AG217" s="1" t="s">
        <v>18</v>
      </c>
      <c r="AH217" s="20" t="s">
        <v>19</v>
      </c>
    </row>
    <row r="218" spans="1:34" ht="14.45">
      <c r="B218" s="19" t="s">
        <v>21</v>
      </c>
      <c r="C218" s="47">
        <v>3.5041020966271652E-2</v>
      </c>
      <c r="D218" s="25">
        <v>-3.3871163780006076E-2</v>
      </c>
      <c r="L218" s="19" t="s">
        <v>21</v>
      </c>
      <c r="M218" s="30">
        <v>3.6419815621517575E-2</v>
      </c>
      <c r="N218" s="31">
        <v>-3.3836490730422449E-2</v>
      </c>
      <c r="V218" s="19" t="s">
        <v>21</v>
      </c>
      <c r="W218" s="30">
        <v>2.4802398473698556E-2</v>
      </c>
      <c r="X218" s="31">
        <v>-2.7800490596892886E-2</v>
      </c>
      <c r="AF218" s="19" t="s">
        <v>21</v>
      </c>
      <c r="AG218" s="30">
        <v>2.4955436720142603E-2</v>
      </c>
      <c r="AH218" s="31">
        <v>-3.7433155080213901E-2</v>
      </c>
    </row>
    <row r="219" spans="1:34" ht="14.45">
      <c r="B219" s="19" t="s">
        <v>22</v>
      </c>
      <c r="C219" s="47">
        <v>3.6013369796414466E-2</v>
      </c>
      <c r="D219" s="25">
        <v>-3.3868125189911884E-2</v>
      </c>
      <c r="L219" s="19" t="s">
        <v>22</v>
      </c>
      <c r="M219" s="30">
        <v>3.6115895046094623E-2</v>
      </c>
      <c r="N219" s="31">
        <v>-3.4494985310505523E-2</v>
      </c>
      <c r="V219" s="19" t="s">
        <v>22</v>
      </c>
      <c r="W219" s="30">
        <v>3.134369037884982E-2</v>
      </c>
      <c r="X219" s="31">
        <v>-3.025347506132461E-2</v>
      </c>
      <c r="AF219" s="19" t="s">
        <v>22</v>
      </c>
      <c r="AG219" s="30">
        <v>2.4064171122994651E-2</v>
      </c>
      <c r="AH219" s="31">
        <v>-2.4064171122994651E-2</v>
      </c>
    </row>
    <row r="220" spans="1:34" ht="14.45">
      <c r="B220" s="19" t="s">
        <v>23</v>
      </c>
      <c r="C220" s="47">
        <v>3.2853236098450318E-2</v>
      </c>
      <c r="D220" s="25">
        <v>-3.1944697660285626E-2</v>
      </c>
      <c r="L220" s="19" t="s">
        <v>23</v>
      </c>
      <c r="M220" s="30">
        <v>3.753419106473508E-2</v>
      </c>
      <c r="N220" s="31">
        <v>-3.5508053895248706E-2</v>
      </c>
      <c r="V220" s="19" t="s">
        <v>23</v>
      </c>
      <c r="W220" s="30">
        <v>2.6982829108748978E-2</v>
      </c>
      <c r="X220" s="31">
        <v>-3.2706459525756335E-2</v>
      </c>
      <c r="AF220" s="19" t="s">
        <v>23</v>
      </c>
      <c r="AG220" s="30">
        <v>2.7629233511586453E-2</v>
      </c>
      <c r="AH220" s="31">
        <v>-2.5846702317290554E-2</v>
      </c>
    </row>
    <row r="221" spans="1:34" ht="14.45">
      <c r="B221" s="19" t="s">
        <v>24</v>
      </c>
      <c r="C221" s="47">
        <v>3.4323913704041323E-2</v>
      </c>
      <c r="D221" s="25">
        <v>-3.285931327863871E-2</v>
      </c>
      <c r="L221" s="19" t="s">
        <v>24</v>
      </c>
      <c r="M221" s="30">
        <v>3.8901833654138386E-2</v>
      </c>
      <c r="N221" s="31">
        <v>-3.6115895046094623E-2</v>
      </c>
      <c r="V221" s="19" t="s">
        <v>24</v>
      </c>
      <c r="W221" s="30">
        <v>3.761242845461979E-2</v>
      </c>
      <c r="X221" s="31">
        <v>-3.6249659307713275E-2</v>
      </c>
      <c r="AF221" s="19" t="s">
        <v>24</v>
      </c>
      <c r="AG221" s="30">
        <v>4.3672014260249553E-2</v>
      </c>
      <c r="AH221" s="31">
        <v>-3.4759358288770054E-2</v>
      </c>
    </row>
    <row r="222" spans="1:34" ht="14.45">
      <c r="B222" s="19" t="s">
        <v>25</v>
      </c>
      <c r="C222" s="47">
        <v>3.9146156183530845E-2</v>
      </c>
      <c r="D222" s="25">
        <v>-3.6937101185050135E-2</v>
      </c>
      <c r="L222" s="19" t="s">
        <v>25</v>
      </c>
      <c r="M222" s="30">
        <v>4.0624050248201801E-2</v>
      </c>
      <c r="N222" s="31">
        <v>-3.7686151352446559E-2</v>
      </c>
      <c r="V222" s="19" t="s">
        <v>25</v>
      </c>
      <c r="W222" s="30">
        <v>3.4069228672662849E-2</v>
      </c>
      <c r="X222" s="31">
        <v>-3.5704551648950665E-2</v>
      </c>
      <c r="AF222" s="19" t="s">
        <v>25</v>
      </c>
      <c r="AG222" s="30">
        <v>4.3672014260249553E-2</v>
      </c>
      <c r="AH222" s="31">
        <v>-3.8324420677361852E-2</v>
      </c>
    </row>
    <row r="223" spans="1:34" ht="14.45">
      <c r="B223" s="19" t="s">
        <v>26</v>
      </c>
      <c r="C223" s="47">
        <v>3.5973868125189913E-2</v>
      </c>
      <c r="D223" s="25">
        <v>-3.4624734123366759E-2</v>
      </c>
      <c r="L223" s="19" t="s">
        <v>26</v>
      </c>
      <c r="M223" s="30">
        <v>3.130381926856448E-2</v>
      </c>
      <c r="N223" s="31">
        <v>-2.9784216391449701E-2</v>
      </c>
      <c r="V223" s="19" t="s">
        <v>26</v>
      </c>
      <c r="W223" s="30">
        <v>2.725538293813028E-2</v>
      </c>
      <c r="X223" s="31">
        <v>-2.2894521668029435E-2</v>
      </c>
      <c r="AF223" s="19" t="s">
        <v>26</v>
      </c>
      <c r="AG223" s="30">
        <v>3.1194295900178252E-2</v>
      </c>
      <c r="AH223" s="31">
        <v>-3.2085561497326207E-2</v>
      </c>
    </row>
    <row r="224" spans="1:34" ht="14.45">
      <c r="B224" s="19" t="s">
        <v>27</v>
      </c>
      <c r="C224" s="47">
        <v>3.6353691886964447E-2</v>
      </c>
      <c r="D224" s="25">
        <v>-3.4655120024308719E-2</v>
      </c>
      <c r="L224" s="19" t="s">
        <v>27</v>
      </c>
      <c r="M224" s="30">
        <v>3.0493364400769933E-2</v>
      </c>
      <c r="N224" s="31">
        <v>-3.1455779556275959E-2</v>
      </c>
      <c r="V224" s="19" t="s">
        <v>27</v>
      </c>
      <c r="W224" s="30">
        <v>2.8618152085036794E-2</v>
      </c>
      <c r="X224" s="31">
        <v>-2.6982829108748978E-2</v>
      </c>
      <c r="AF224" s="19" t="s">
        <v>27</v>
      </c>
      <c r="AG224" s="30">
        <v>2.9411764705882353E-2</v>
      </c>
      <c r="AH224" s="31">
        <v>-2.7629233511586453E-2</v>
      </c>
    </row>
    <row r="225" spans="1:34" ht="14.45">
      <c r="B225" s="19" t="s">
        <v>28</v>
      </c>
      <c r="C225" s="47">
        <v>3.341537526587663E-2</v>
      </c>
      <c r="D225" s="25">
        <v>-3.2768155575812821E-2</v>
      </c>
      <c r="L225" s="19" t="s">
        <v>28</v>
      </c>
      <c r="M225" s="30">
        <v>2.8213960085097762E-2</v>
      </c>
      <c r="N225" s="31">
        <v>-3.1759700131698917E-2</v>
      </c>
      <c r="V225" s="19" t="s">
        <v>28</v>
      </c>
      <c r="W225" s="30">
        <v>2.4802398473698556E-2</v>
      </c>
      <c r="X225" s="31">
        <v>-2.7800490596892886E-2</v>
      </c>
      <c r="AF225" s="19" t="s">
        <v>28</v>
      </c>
      <c r="AG225" s="30">
        <v>3.0303030303030304E-2</v>
      </c>
      <c r="AH225" s="31">
        <v>-2.5846702317290554E-2</v>
      </c>
    </row>
    <row r="226" spans="1:34" ht="14.45">
      <c r="B226" s="19" t="s">
        <v>29</v>
      </c>
      <c r="C226" s="47">
        <v>3.2689152233363716E-2</v>
      </c>
      <c r="D226" s="25">
        <v>-3.1795806745670008E-2</v>
      </c>
      <c r="L226" s="19" t="s">
        <v>29</v>
      </c>
      <c r="M226" s="30">
        <v>3.1101205551615843E-2</v>
      </c>
      <c r="N226" s="31">
        <v>-3.2063620707121869E-2</v>
      </c>
      <c r="V226" s="19" t="s">
        <v>29</v>
      </c>
      <c r="W226" s="30">
        <v>3.025347506132461E-2</v>
      </c>
      <c r="X226" s="31">
        <v>-2.8073044426274188E-2</v>
      </c>
      <c r="AF226" s="19" t="s">
        <v>29</v>
      </c>
      <c r="AG226" s="30">
        <v>3.2085561497326207E-2</v>
      </c>
      <c r="AH226" s="31">
        <v>-1.5151515151515152E-2</v>
      </c>
    </row>
    <row r="227" spans="1:34" ht="14.45">
      <c r="B227" s="19" t="s">
        <v>30</v>
      </c>
      <c r="C227" s="47">
        <v>3.168034032209055E-2</v>
      </c>
      <c r="D227" s="25">
        <v>-3.2063202673959283E-2</v>
      </c>
      <c r="L227" s="19" t="s">
        <v>30</v>
      </c>
      <c r="M227" s="30">
        <v>3.2722115287204943E-2</v>
      </c>
      <c r="N227" s="31">
        <v>-3.5001519602877118E-2</v>
      </c>
      <c r="V227" s="19" t="s">
        <v>30</v>
      </c>
      <c r="W227" s="30">
        <v>3.761242845461979E-2</v>
      </c>
      <c r="X227" s="31">
        <v>-3.2979013355137643E-2</v>
      </c>
      <c r="AF227" s="19" t="s">
        <v>30</v>
      </c>
      <c r="AG227" s="30">
        <v>4.2780748663101602E-2</v>
      </c>
      <c r="AH227" s="31">
        <v>-4.0106951871657755E-2</v>
      </c>
    </row>
    <row r="228" spans="1:34" ht="14.45">
      <c r="B228" s="19" t="s">
        <v>31</v>
      </c>
      <c r="C228" s="47">
        <v>3.2436949255545425E-2</v>
      </c>
      <c r="D228" s="25">
        <v>-3.3211789729565483E-2</v>
      </c>
      <c r="L228" s="19" t="s">
        <v>31</v>
      </c>
      <c r="M228" s="30">
        <v>3.2164927565596191E-2</v>
      </c>
      <c r="N228" s="31">
        <v>-3.2772768716442101E-2</v>
      </c>
      <c r="V228" s="19" t="s">
        <v>31</v>
      </c>
      <c r="W228" s="30">
        <v>3.8157536113382393E-2</v>
      </c>
      <c r="X228" s="31">
        <v>-3.9247751430907606E-2</v>
      </c>
      <c r="AF228" s="19" t="s">
        <v>31</v>
      </c>
      <c r="AG228" s="30">
        <v>4.2780748663101602E-2</v>
      </c>
      <c r="AH228" s="31">
        <v>-2.7629233511586453E-2</v>
      </c>
    </row>
    <row r="229" spans="1:34" ht="14.45">
      <c r="B229" s="19" t="s">
        <v>32</v>
      </c>
      <c r="C229" s="47">
        <v>3.1406867213612882E-2</v>
      </c>
      <c r="D229" s="25">
        <v>-3.1267092069279856E-2</v>
      </c>
      <c r="L229" s="19" t="s">
        <v>32</v>
      </c>
      <c r="M229" s="30">
        <v>3.069597811771857E-2</v>
      </c>
      <c r="N229" s="31">
        <v>-2.9936176679161181E-2</v>
      </c>
      <c r="V229" s="19" t="s">
        <v>32</v>
      </c>
      <c r="W229" s="30">
        <v>4.2245843554101936E-2</v>
      </c>
      <c r="X229" s="31">
        <v>-3.3796674843281548E-2</v>
      </c>
      <c r="AF229" s="19" t="s">
        <v>32</v>
      </c>
      <c r="AG229" s="30">
        <v>4.1889483065953657E-2</v>
      </c>
      <c r="AH229" s="31">
        <v>-3.2085561497326207E-2</v>
      </c>
    </row>
    <row r="230" spans="1:34" ht="14.45">
      <c r="B230" s="19" t="s">
        <v>33</v>
      </c>
      <c r="C230" s="47">
        <v>2.702522029778183E-2</v>
      </c>
      <c r="D230" s="25">
        <v>-2.6432695229413553E-2</v>
      </c>
      <c r="L230" s="19" t="s">
        <v>33</v>
      </c>
      <c r="M230" s="30">
        <v>2.6086516057137066E-2</v>
      </c>
      <c r="N230" s="31">
        <v>-2.6846317495694459E-2</v>
      </c>
      <c r="V230" s="19" t="s">
        <v>33</v>
      </c>
      <c r="W230" s="30">
        <v>2.8890705914418096E-2</v>
      </c>
      <c r="X230" s="31">
        <v>-3.2161351866993731E-2</v>
      </c>
      <c r="AF230" s="19" t="s">
        <v>33</v>
      </c>
      <c r="AG230" s="30">
        <v>2.8520499108734401E-2</v>
      </c>
      <c r="AH230" s="31">
        <v>-2.7629233511586453E-2</v>
      </c>
    </row>
    <row r="231" spans="1:34" ht="14.45">
      <c r="B231" s="19" t="s">
        <v>34</v>
      </c>
      <c r="C231" s="47">
        <v>2.2336675782436949E-2</v>
      </c>
      <c r="D231" s="25">
        <v>-2.1683378912184748E-2</v>
      </c>
      <c r="L231" s="19" t="s">
        <v>34</v>
      </c>
      <c r="M231" s="30">
        <v>2.2642082869010233E-2</v>
      </c>
      <c r="N231" s="31">
        <v>-2.269273629824739E-2</v>
      </c>
      <c r="V231" s="19" t="s">
        <v>34</v>
      </c>
      <c r="W231" s="30">
        <v>2.7527936767511585E-2</v>
      </c>
      <c r="X231" s="31">
        <v>-2.5347506132461162E-2</v>
      </c>
      <c r="AF231" s="19" t="s">
        <v>34</v>
      </c>
      <c r="AG231" s="30">
        <v>3.0303030303030304E-2</v>
      </c>
      <c r="AH231" s="31">
        <v>-1.6934046345811051E-2</v>
      </c>
    </row>
    <row r="232" spans="1:34" ht="14.45">
      <c r="B232" s="19" t="s">
        <v>35</v>
      </c>
      <c r="C232" s="47">
        <v>1.5214220601640838E-2</v>
      </c>
      <c r="D232" s="25">
        <v>-1.632026739592829E-2</v>
      </c>
      <c r="L232" s="19" t="s">
        <v>35</v>
      </c>
      <c r="M232" s="30">
        <v>1.5044068483436328E-2</v>
      </c>
      <c r="N232" s="31">
        <v>-1.7222165940634179E-2</v>
      </c>
      <c r="V232" s="19" t="s">
        <v>35</v>
      </c>
      <c r="W232" s="30">
        <v>1.853366039792859E-2</v>
      </c>
      <c r="X232" s="31">
        <v>-1.9078768056691196E-2</v>
      </c>
      <c r="AF232" s="19" t="s">
        <v>35</v>
      </c>
      <c r="AG232" s="30">
        <v>2.4064171122994651E-2</v>
      </c>
      <c r="AH232" s="31">
        <v>-2.0499108734402853E-2</v>
      </c>
    </row>
    <row r="233" spans="1:34" ht="14.45">
      <c r="B233" s="19" t="s">
        <v>36</v>
      </c>
      <c r="C233" s="47">
        <v>1.0963233059860225E-2</v>
      </c>
      <c r="D233" s="25">
        <v>-1.2202977818292313E-2</v>
      </c>
      <c r="L233" s="19" t="s">
        <v>36</v>
      </c>
      <c r="M233" s="30">
        <v>1.1295714719886536E-2</v>
      </c>
      <c r="N233" s="31">
        <v>-1.2156823016918245E-2</v>
      </c>
      <c r="V233" s="19" t="s">
        <v>36</v>
      </c>
      <c r="W233" s="30">
        <v>1.744344508040338E-2</v>
      </c>
      <c r="X233" s="31">
        <v>-1.4172799127827746E-2</v>
      </c>
      <c r="AF233" s="19" t="s">
        <v>36</v>
      </c>
      <c r="AG233" s="30">
        <v>1.4260249554367201E-2</v>
      </c>
      <c r="AH233" s="31">
        <v>-1.1586452762923352E-2</v>
      </c>
    </row>
    <row r="234" spans="1:34" ht="14.45">
      <c r="B234" s="19" t="s">
        <v>37</v>
      </c>
      <c r="C234" s="47">
        <v>8.5232452142206018E-3</v>
      </c>
      <c r="D234" s="25">
        <v>-1.0543907626861136E-2</v>
      </c>
      <c r="L234" s="19" t="s">
        <v>37</v>
      </c>
      <c r="M234" s="30">
        <v>9.1176172626886848E-3</v>
      </c>
      <c r="N234" s="31">
        <v>-1.1599635295309493E-2</v>
      </c>
      <c r="V234" s="19" t="s">
        <v>37</v>
      </c>
      <c r="W234" s="30">
        <v>1.4445352957209048E-2</v>
      </c>
      <c r="X234" s="31">
        <v>-1.7170891251022075E-2</v>
      </c>
      <c r="AF234" s="19" t="s">
        <v>37</v>
      </c>
      <c r="AG234" s="30">
        <v>1.06951871657754E-2</v>
      </c>
      <c r="AH234" s="31">
        <v>-1.5151515151515152E-2</v>
      </c>
    </row>
    <row r="235" spans="1:34" ht="14.45">
      <c r="B235" s="19" t="s">
        <v>38</v>
      </c>
      <c r="C235" s="47">
        <v>4.7402005469462166E-3</v>
      </c>
      <c r="D235" s="25">
        <v>-7.0768763293831659E-3</v>
      </c>
      <c r="L235" s="19" t="s">
        <v>38</v>
      </c>
      <c r="M235" s="30">
        <v>5.115996352953095E-3</v>
      </c>
      <c r="N235" s="31">
        <v>-7.5473609563367437E-3</v>
      </c>
      <c r="V235" s="19" t="s">
        <v>38</v>
      </c>
      <c r="W235" s="30">
        <v>9.5393840283455981E-3</v>
      </c>
      <c r="X235" s="31">
        <v>-1.0084491687108205E-2</v>
      </c>
      <c r="AF235" s="19" t="s">
        <v>38</v>
      </c>
      <c r="AG235" s="30">
        <v>1.06951871657754E-2</v>
      </c>
      <c r="AH235" s="31">
        <v>-6.2388591800356507E-3</v>
      </c>
    </row>
    <row r="236" spans="1:34" ht="14.45">
      <c r="B236" s="19" t="s">
        <v>39</v>
      </c>
      <c r="C236" s="47">
        <v>1.4919477362503799E-3</v>
      </c>
      <c r="D236" s="25">
        <v>-3.1935581890003037E-3</v>
      </c>
      <c r="L236" s="19" t="s">
        <v>39</v>
      </c>
      <c r="M236" s="30">
        <v>1.57025630635194E-3</v>
      </c>
      <c r="N236" s="31">
        <v>-3.3937797588896768E-3</v>
      </c>
      <c r="V236" s="19" t="s">
        <v>39</v>
      </c>
      <c r="W236" s="30">
        <v>1.6353229762878169E-3</v>
      </c>
      <c r="X236" s="31">
        <v>-4.3608612701008451E-3</v>
      </c>
      <c r="AF236" s="19" t="s">
        <v>39</v>
      </c>
      <c r="AG236" s="30">
        <v>1.7825311942959001E-3</v>
      </c>
      <c r="AH236" s="31">
        <v>-5.3475935828877002E-3</v>
      </c>
    </row>
    <row r="237" spans="1:34" ht="14.45">
      <c r="B237" s="19" t="s">
        <v>40</v>
      </c>
      <c r="C237" s="47">
        <v>2.8562746885445151E-4</v>
      </c>
      <c r="D237" s="25">
        <v>-6.6848982072318448E-4</v>
      </c>
      <c r="L237" s="19" t="s">
        <v>40</v>
      </c>
      <c r="M237" s="30">
        <v>5.571877216087529E-4</v>
      </c>
      <c r="N237" s="31">
        <v>-3.5457400466011547E-4</v>
      </c>
      <c r="V237" s="19" t="s">
        <v>40</v>
      </c>
      <c r="W237" s="30">
        <v>8.1766148814390845E-4</v>
      </c>
      <c r="X237" s="31">
        <v>-5.4510765876260563E-4</v>
      </c>
      <c r="AF237" s="19" t="s">
        <v>40</v>
      </c>
      <c r="AG237" s="30">
        <v>0</v>
      </c>
      <c r="AH237" s="31">
        <v>-8.9126559714795004E-4</v>
      </c>
    </row>
    <row r="238" spans="1:34" ht="14.45">
      <c r="B238" s="51" t="s">
        <v>41</v>
      </c>
      <c r="C238" s="48">
        <v>1.8231540565177756E-5</v>
      </c>
      <c r="D238" s="43">
        <v>-7.9003342449103622E-5</v>
      </c>
      <c r="L238" s="51" t="s">
        <v>41</v>
      </c>
      <c r="M238" s="32">
        <v>0</v>
      </c>
      <c r="N238" s="33">
        <v>-5.0653429237159357E-5</v>
      </c>
      <c r="V238" s="51" t="s">
        <v>41</v>
      </c>
      <c r="W238" s="32">
        <v>0</v>
      </c>
      <c r="X238" s="33">
        <v>0</v>
      </c>
      <c r="AF238" s="51" t="s">
        <v>41</v>
      </c>
      <c r="AG238" s="32">
        <v>0</v>
      </c>
      <c r="AH238" s="33">
        <v>0</v>
      </c>
    </row>
    <row r="240" spans="1:34">
      <c r="A240" s="74">
        <v>2014</v>
      </c>
    </row>
    <row r="241" spans="1:34" ht="14.45">
      <c r="A241" s="74"/>
      <c r="B241" s="52"/>
      <c r="C241" s="27" t="s">
        <v>17</v>
      </c>
      <c r="D241" s="46"/>
      <c r="L241" s="52"/>
      <c r="M241" s="27" t="s">
        <v>60</v>
      </c>
      <c r="N241" s="46"/>
      <c r="V241" s="52"/>
      <c r="W241" s="27" t="s">
        <v>49</v>
      </c>
      <c r="X241" s="46"/>
      <c r="AF241" s="52"/>
      <c r="AG241" s="27" t="s">
        <v>61</v>
      </c>
      <c r="AH241" s="46"/>
    </row>
    <row r="242" spans="1:34" ht="14.45">
      <c r="B242" s="53"/>
      <c r="C242" s="1" t="s">
        <v>18</v>
      </c>
      <c r="D242" s="20" t="s">
        <v>19</v>
      </c>
      <c r="L242" s="53"/>
      <c r="M242" s="1" t="s">
        <v>18</v>
      </c>
      <c r="N242" s="20" t="s">
        <v>19</v>
      </c>
      <c r="V242" s="53"/>
      <c r="W242" s="1" t="s">
        <v>18</v>
      </c>
      <c r="X242" s="20" t="s">
        <v>19</v>
      </c>
      <c r="AF242" s="53"/>
      <c r="AG242" s="1" t="s">
        <v>18</v>
      </c>
      <c r="AH242" s="20" t="s">
        <v>19</v>
      </c>
    </row>
    <row r="243" spans="1:34" ht="14.45">
      <c r="B243" s="19" t="s">
        <v>21</v>
      </c>
      <c r="C243" s="47">
        <v>3.6211391250679369E-2</v>
      </c>
      <c r="D243" s="25">
        <v>-3.48818285938877E-2</v>
      </c>
      <c r="L243" s="19" t="s">
        <v>21</v>
      </c>
      <c r="M243" s="30">
        <v>3.8034057306005911E-2</v>
      </c>
      <c r="N243" s="31">
        <v>-3.3904354032833692E-2</v>
      </c>
      <c r="V243" s="19" t="s">
        <v>21</v>
      </c>
      <c r="W243" s="30">
        <v>2.2969647251845776E-2</v>
      </c>
      <c r="X243" s="31">
        <v>-2.7344818156959255E-2</v>
      </c>
      <c r="AF243" s="19" t="s">
        <v>21</v>
      </c>
      <c r="AG243" s="30">
        <v>2.0372010628875111E-2</v>
      </c>
      <c r="AH243" s="31">
        <v>-3.6315323294951282E-2</v>
      </c>
    </row>
    <row r="244" spans="1:34" ht="14.45">
      <c r="B244" s="19" t="s">
        <v>22</v>
      </c>
      <c r="C244" s="47">
        <v>3.5486733543975364E-2</v>
      </c>
      <c r="D244" s="25">
        <v>-3.3539983603084092E-2</v>
      </c>
      <c r="L244" s="19" t="s">
        <v>22</v>
      </c>
      <c r="M244" s="30">
        <v>3.7626185377791374E-2</v>
      </c>
      <c r="N244" s="31">
        <v>-3.4771081880289587E-2</v>
      </c>
      <c r="V244" s="19" t="s">
        <v>22</v>
      </c>
      <c r="W244" s="30">
        <v>2.8165162701668033E-2</v>
      </c>
      <c r="X244" s="31">
        <v>-2.9258955427946404E-2</v>
      </c>
      <c r="AF244" s="19" t="s">
        <v>22</v>
      </c>
      <c r="AG244" s="30">
        <v>2.3029229406554472E-2</v>
      </c>
      <c r="AH244" s="31">
        <v>-2.7457927369353409E-2</v>
      </c>
    </row>
    <row r="245" spans="1:34" ht="14.45">
      <c r="B245" s="19" t="s">
        <v>23</v>
      </c>
      <c r="C245" s="47">
        <v>3.2763125976829378E-2</v>
      </c>
      <c r="D245" s="25">
        <v>-3.2259550282340156E-2</v>
      </c>
      <c r="L245" s="19" t="s">
        <v>23</v>
      </c>
      <c r="M245" s="30">
        <v>3.7320281431630471E-2</v>
      </c>
      <c r="N245" s="31">
        <v>-3.543387376363822E-2</v>
      </c>
      <c r="V245" s="19" t="s">
        <v>23</v>
      </c>
      <c r="W245" s="30">
        <v>3.0352748154224774E-2</v>
      </c>
      <c r="X245" s="31">
        <v>-3.3634126333059886E-2</v>
      </c>
      <c r="AF245" s="19" t="s">
        <v>23</v>
      </c>
      <c r="AG245" s="30">
        <v>2.9229406554472984E-2</v>
      </c>
      <c r="AH245" s="31">
        <v>-2.5686448184233834E-2</v>
      </c>
    </row>
    <row r="246" spans="1:34" ht="14.45">
      <c r="B246" s="19" t="s">
        <v>24</v>
      </c>
      <c r="C246" s="47">
        <v>3.5376192537867973E-2</v>
      </c>
      <c r="D246" s="25">
        <v>-3.3543054186587075E-2</v>
      </c>
      <c r="L246" s="19" t="s">
        <v>24</v>
      </c>
      <c r="M246" s="30">
        <v>3.8339961252166821E-2</v>
      </c>
      <c r="N246" s="31">
        <v>-3.6861425512389107E-2</v>
      </c>
      <c r="V246" s="19" t="s">
        <v>24</v>
      </c>
      <c r="W246" s="30">
        <v>3.7462400875034184E-2</v>
      </c>
      <c r="X246" s="31">
        <v>-3.8556193601312551E-2</v>
      </c>
      <c r="AF246" s="19" t="s">
        <v>24</v>
      </c>
      <c r="AG246" s="30">
        <v>4.6944198405668734E-2</v>
      </c>
      <c r="AH246" s="31">
        <v>-3.6315323294951282E-2</v>
      </c>
    </row>
    <row r="247" spans="1:34" ht="14.45">
      <c r="B247" s="19" t="s">
        <v>25</v>
      </c>
      <c r="C247" s="47">
        <v>3.8904292982795519E-2</v>
      </c>
      <c r="D247" s="25">
        <v>-3.7104931050047439E-2</v>
      </c>
      <c r="L247" s="19" t="s">
        <v>25</v>
      </c>
      <c r="M247" s="30">
        <v>4.0889160803507699E-2</v>
      </c>
      <c r="N247" s="31">
        <v>-3.8085041297032732E-2</v>
      </c>
      <c r="V247" s="19" t="s">
        <v>25</v>
      </c>
      <c r="W247" s="30">
        <v>3.4181022696199069E-2</v>
      </c>
      <c r="X247" s="31">
        <v>-3.4454470877768664E-2</v>
      </c>
      <c r="AF247" s="19" t="s">
        <v>25</v>
      </c>
      <c r="AG247" s="30">
        <v>4.6058458813108945E-2</v>
      </c>
      <c r="AH247" s="31">
        <v>-4.5172719220549155E-2</v>
      </c>
    </row>
    <row r="248" spans="1:34" ht="14.45">
      <c r="B248" s="19" t="s">
        <v>26</v>
      </c>
      <c r="C248" s="47">
        <v>3.5560427548046954E-2</v>
      </c>
      <c r="D248" s="25">
        <v>-3.4298417728320915E-2</v>
      </c>
      <c r="L248" s="19" t="s">
        <v>26</v>
      </c>
      <c r="M248" s="30">
        <v>3.1049250535331904E-2</v>
      </c>
      <c r="N248" s="31">
        <v>-2.9417762822473742E-2</v>
      </c>
      <c r="V248" s="19" t="s">
        <v>26</v>
      </c>
      <c r="W248" s="30">
        <v>2.5704129067541701E-2</v>
      </c>
      <c r="X248" s="31">
        <v>-2.7071369975389663E-2</v>
      </c>
      <c r="AF248" s="19" t="s">
        <v>26</v>
      </c>
      <c r="AG248" s="30">
        <v>3.6315323294951282E-2</v>
      </c>
      <c r="AH248" s="31">
        <v>-2.8343666961913198E-2</v>
      </c>
    </row>
    <row r="249" spans="1:34" ht="14.45">
      <c r="B249" s="19" t="s">
        <v>27</v>
      </c>
      <c r="C249" s="47">
        <v>3.6960613625407236E-2</v>
      </c>
      <c r="D249" s="25">
        <v>-3.5142828191641259E-2</v>
      </c>
      <c r="L249" s="19" t="s">
        <v>27</v>
      </c>
      <c r="M249" s="30">
        <v>3.3241562149485059E-2</v>
      </c>
      <c r="N249" s="31">
        <v>-3.1763026409707351E-2</v>
      </c>
      <c r="V249" s="19" t="s">
        <v>27</v>
      </c>
      <c r="W249" s="30">
        <v>3.0079299972655182E-2</v>
      </c>
      <c r="X249" s="31">
        <v>-2.6524473612250479E-2</v>
      </c>
      <c r="AF249" s="19" t="s">
        <v>27</v>
      </c>
      <c r="AG249" s="30">
        <v>2.8343666961913198E-2</v>
      </c>
      <c r="AH249" s="31">
        <v>-2.7457927369353409E-2</v>
      </c>
    </row>
    <row r="250" spans="1:34" ht="14.45">
      <c r="B250" s="19" t="s">
        <v>28</v>
      </c>
      <c r="C250" s="47">
        <v>3.2907443401469581E-2</v>
      </c>
      <c r="D250" s="25">
        <v>-3.2250338531831201E-2</v>
      </c>
      <c r="L250" s="19" t="s">
        <v>28</v>
      </c>
      <c r="M250" s="30">
        <v>2.8143163046803303E-2</v>
      </c>
      <c r="N250" s="31">
        <v>-3.2578770266136432E-2</v>
      </c>
      <c r="V250" s="19" t="s">
        <v>28</v>
      </c>
      <c r="W250" s="30">
        <v>2.1602406343997814E-2</v>
      </c>
      <c r="X250" s="31">
        <v>-2.7344818156959255E-2</v>
      </c>
      <c r="AF250" s="19" t="s">
        <v>28</v>
      </c>
      <c r="AG250" s="30">
        <v>3.0115146147032774E-2</v>
      </c>
      <c r="AH250" s="31">
        <v>-2.1257750221434897E-2</v>
      </c>
    </row>
    <row r="251" spans="1:34" ht="14.45">
      <c r="B251" s="19" t="s">
        <v>29</v>
      </c>
      <c r="C251" s="47">
        <v>3.2523620463596699E-2</v>
      </c>
      <c r="D251" s="25">
        <v>-3.2075315272161169E-2</v>
      </c>
      <c r="L251" s="19" t="s">
        <v>29</v>
      </c>
      <c r="M251" s="30">
        <v>2.9009890894259201E-2</v>
      </c>
      <c r="N251" s="31">
        <v>-3.2680738248190067E-2</v>
      </c>
      <c r="V251" s="19" t="s">
        <v>29</v>
      </c>
      <c r="W251" s="30">
        <v>3.2540333606781512E-2</v>
      </c>
      <c r="X251" s="31">
        <v>-3.0079299972655182E-2</v>
      </c>
      <c r="AF251" s="19" t="s">
        <v>29</v>
      </c>
      <c r="AG251" s="30">
        <v>3.54295837023915E-2</v>
      </c>
      <c r="AH251" s="31">
        <v>-1.5943312666076175E-2</v>
      </c>
    </row>
    <row r="252" spans="1:34" ht="14.45">
      <c r="B252" s="19" t="s">
        <v>30</v>
      </c>
      <c r="C252" s="47">
        <v>3.2287185533867002E-2</v>
      </c>
      <c r="D252" s="25">
        <v>-3.3205290001258936E-2</v>
      </c>
      <c r="L252" s="19" t="s">
        <v>30</v>
      </c>
      <c r="M252" s="30">
        <v>3.3700418068726423E-2</v>
      </c>
      <c r="N252" s="31">
        <v>-3.5076985826450496E-2</v>
      </c>
      <c r="V252" s="19" t="s">
        <v>30</v>
      </c>
      <c r="W252" s="30">
        <v>3.7188952693464589E-2</v>
      </c>
      <c r="X252" s="31">
        <v>-3.636860814875581E-2</v>
      </c>
      <c r="AF252" s="19" t="s">
        <v>30</v>
      </c>
      <c r="AG252" s="30">
        <v>4.1629760850310012E-2</v>
      </c>
      <c r="AH252" s="31">
        <v>-4.1629760850310012E-2</v>
      </c>
    </row>
    <row r="253" spans="1:34" ht="14.45">
      <c r="B253" s="19" t="s">
        <v>31</v>
      </c>
      <c r="C253" s="47">
        <v>3.31039607456605E-2</v>
      </c>
      <c r="D253" s="25">
        <v>-3.3214501751767891E-2</v>
      </c>
      <c r="L253" s="19" t="s">
        <v>31</v>
      </c>
      <c r="M253" s="30">
        <v>3.2068930355868254E-2</v>
      </c>
      <c r="N253" s="31">
        <v>-3.2884674212297342E-2</v>
      </c>
      <c r="V253" s="19" t="s">
        <v>31</v>
      </c>
      <c r="W253" s="30">
        <v>3.9649986327590925E-2</v>
      </c>
      <c r="X253" s="31">
        <v>-3.8009297238173367E-2</v>
      </c>
      <c r="AF253" s="19" t="s">
        <v>31</v>
      </c>
      <c r="AG253" s="30">
        <v>3.8972542072630643E-2</v>
      </c>
      <c r="AH253" s="31">
        <v>-2.8343666961913198E-2</v>
      </c>
    </row>
    <row r="254" spans="1:34" ht="14.45">
      <c r="B254" s="19" t="s">
        <v>32</v>
      </c>
      <c r="C254" s="47">
        <v>3.0890070040009703E-2</v>
      </c>
      <c r="D254" s="25">
        <v>-3.0711976196836684E-2</v>
      </c>
      <c r="L254" s="19" t="s">
        <v>32</v>
      </c>
      <c r="M254" s="30">
        <v>3.0896298562251453E-2</v>
      </c>
      <c r="N254" s="31">
        <v>-2.9672682777607831E-2</v>
      </c>
      <c r="V254" s="19" t="s">
        <v>32</v>
      </c>
      <c r="W254" s="30">
        <v>4.156412359857807E-2</v>
      </c>
      <c r="X254" s="31">
        <v>-3.1993437243642328E-2</v>
      </c>
      <c r="AF254" s="19" t="s">
        <v>32</v>
      </c>
      <c r="AG254" s="30">
        <v>4.6058458813108945E-2</v>
      </c>
      <c r="AH254" s="31">
        <v>-3.0115146147032774E-2</v>
      </c>
    </row>
    <row r="255" spans="1:34" ht="14.45">
      <c r="B255" s="19" t="s">
        <v>33</v>
      </c>
      <c r="C255" s="47">
        <v>2.6717147059455708E-2</v>
      </c>
      <c r="D255" s="25">
        <v>-2.5915724765177128E-2</v>
      </c>
      <c r="L255" s="19" t="s">
        <v>33</v>
      </c>
      <c r="M255" s="30">
        <v>2.6154787396757417E-2</v>
      </c>
      <c r="N255" s="31">
        <v>-2.6307739369837872E-2</v>
      </c>
      <c r="V255" s="19" t="s">
        <v>33</v>
      </c>
      <c r="W255" s="30">
        <v>2.5704129067541701E-2</v>
      </c>
      <c r="X255" s="31">
        <v>-3.0352748154224774E-2</v>
      </c>
      <c r="AF255" s="19" t="s">
        <v>33</v>
      </c>
      <c r="AG255" s="30">
        <v>2.3914968999114262E-2</v>
      </c>
      <c r="AH255" s="31">
        <v>-2.3914968999114262E-2</v>
      </c>
    </row>
    <row r="256" spans="1:34" ht="14.45">
      <c r="B256" s="19" t="s">
        <v>34</v>
      </c>
      <c r="C256" s="47">
        <v>2.1540143273426248E-2</v>
      </c>
      <c r="D256" s="25">
        <v>-2.1048849912948957E-2</v>
      </c>
      <c r="L256" s="19" t="s">
        <v>34</v>
      </c>
      <c r="M256" s="30">
        <v>2.1209340267156113E-2</v>
      </c>
      <c r="N256" s="31">
        <v>-2.1617212195370654E-2</v>
      </c>
      <c r="V256" s="19" t="s">
        <v>34</v>
      </c>
      <c r="W256" s="30">
        <v>2.6524473612250479E-2</v>
      </c>
      <c r="X256" s="31">
        <v>-2.5157232704402517E-2</v>
      </c>
      <c r="AF256" s="19" t="s">
        <v>34</v>
      </c>
      <c r="AG256" s="30">
        <v>3.454384410983171E-2</v>
      </c>
      <c r="AH256" s="31">
        <v>-1.682905225863596E-2</v>
      </c>
    </row>
    <row r="257" spans="1:34" ht="14.45">
      <c r="B257" s="19" t="s">
        <v>35</v>
      </c>
      <c r="C257" s="47">
        <v>1.4401036628990607E-2</v>
      </c>
      <c r="D257" s="25">
        <v>-1.5632340613686818E-2</v>
      </c>
      <c r="L257" s="19" t="s">
        <v>35</v>
      </c>
      <c r="M257" s="30">
        <v>1.3867645559294381E-2</v>
      </c>
      <c r="N257" s="31">
        <v>-1.6059957173447537E-2</v>
      </c>
      <c r="V257" s="19" t="s">
        <v>35</v>
      </c>
      <c r="W257" s="30">
        <v>1.7500683620453924E-2</v>
      </c>
      <c r="X257" s="31">
        <v>-1.8867924528301886E-2</v>
      </c>
      <c r="AF257" s="19" t="s">
        <v>35</v>
      </c>
      <c r="AG257" s="30">
        <v>1.8600531443755536E-2</v>
      </c>
      <c r="AH257" s="31">
        <v>-2.0372010628875111E-2</v>
      </c>
    </row>
    <row r="258" spans="1:34" ht="14.45">
      <c r="B258" s="19" t="s">
        <v>36</v>
      </c>
      <c r="C258" s="47">
        <v>1.0937418437625702E-2</v>
      </c>
      <c r="D258" s="25">
        <v>-1.2319181013968084E-2</v>
      </c>
      <c r="L258" s="19" t="s">
        <v>36</v>
      </c>
      <c r="M258" s="30">
        <v>1.1114510043846232E-2</v>
      </c>
      <c r="N258" s="31">
        <v>-1.1726317936168042E-2</v>
      </c>
      <c r="V258" s="19" t="s">
        <v>36</v>
      </c>
      <c r="W258" s="30">
        <v>2.1328958162428219E-2</v>
      </c>
      <c r="X258" s="31">
        <v>-1.4766201804757998E-2</v>
      </c>
      <c r="AF258" s="19" t="s">
        <v>36</v>
      </c>
      <c r="AG258" s="30">
        <v>1.771479185119575E-2</v>
      </c>
      <c r="AH258" s="31">
        <v>-1.0628875110717449E-2</v>
      </c>
    </row>
    <row r="259" spans="1:34" ht="14.45">
      <c r="B259" s="19" t="s">
        <v>37</v>
      </c>
      <c r="C259" s="47">
        <v>8.5546456393108383E-3</v>
      </c>
      <c r="D259" s="25">
        <v>-1.0673348256369158E-2</v>
      </c>
      <c r="L259" s="19" t="s">
        <v>37</v>
      </c>
      <c r="M259" s="30">
        <v>9.0751504027735286E-3</v>
      </c>
      <c r="N259" s="31">
        <v>-1.1930253900275314E-2</v>
      </c>
      <c r="V259" s="19" t="s">
        <v>37</v>
      </c>
      <c r="W259" s="30">
        <v>1.4766201804757998E-2</v>
      </c>
      <c r="X259" s="31">
        <v>-1.695378725731474E-2</v>
      </c>
      <c r="AF259" s="19" t="s">
        <v>37</v>
      </c>
      <c r="AG259" s="30">
        <v>9.7431355181576609E-3</v>
      </c>
      <c r="AH259" s="31">
        <v>-1.5057573073516387E-2</v>
      </c>
    </row>
    <row r="260" spans="1:34" ht="14.45">
      <c r="B260" s="19" t="s">
        <v>38</v>
      </c>
      <c r="C260" s="47">
        <v>4.5475341679179293E-3</v>
      </c>
      <c r="D260" s="25">
        <v>-6.8811776301850643E-3</v>
      </c>
      <c r="L260" s="19" t="s">
        <v>38</v>
      </c>
      <c r="M260" s="30">
        <v>4.5885591924135823E-3</v>
      </c>
      <c r="N260" s="31">
        <v>-7.3416947078617312E-3</v>
      </c>
      <c r="V260" s="19" t="s">
        <v>38</v>
      </c>
      <c r="W260" s="30">
        <v>7.1096527208094062E-3</v>
      </c>
      <c r="X260" s="31">
        <v>-1.0664479081214109E-2</v>
      </c>
      <c r="AF260" s="19" t="s">
        <v>38</v>
      </c>
      <c r="AG260" s="30">
        <v>8.8573959255978749E-3</v>
      </c>
      <c r="AH260" s="31">
        <v>-5.3144375553587243E-3</v>
      </c>
    </row>
    <row r="261" spans="1:34" ht="14.45">
      <c r="B261" s="19" t="s">
        <v>39</v>
      </c>
      <c r="C261" s="47">
        <v>1.5107270834676713E-3</v>
      </c>
      <c r="D261" s="25">
        <v>-3.0890070040009705E-3</v>
      </c>
      <c r="L261" s="19" t="s">
        <v>39</v>
      </c>
      <c r="M261" s="30">
        <v>1.5805037218313449E-3</v>
      </c>
      <c r="N261" s="31">
        <v>-3.0590394616090547E-3</v>
      </c>
      <c r="V261" s="19" t="s">
        <v>39</v>
      </c>
      <c r="W261" s="30">
        <v>3.0079299972655183E-3</v>
      </c>
      <c r="X261" s="31">
        <v>-4.375170905113481E-3</v>
      </c>
      <c r="AF261" s="19" t="s">
        <v>39</v>
      </c>
      <c r="AG261" s="30">
        <v>1.7714791851195749E-3</v>
      </c>
      <c r="AH261" s="31">
        <v>-4.4286979627989375E-3</v>
      </c>
    </row>
    <row r="262" spans="1:34" ht="14.45">
      <c r="B262" s="19" t="s">
        <v>40</v>
      </c>
      <c r="C262" s="47">
        <v>2.7942309877145954E-4</v>
      </c>
      <c r="D262" s="25">
        <v>-6.4175195212346197E-4</v>
      </c>
      <c r="L262" s="19" t="s">
        <v>40</v>
      </c>
      <c r="M262" s="30">
        <v>3.5688793718772306E-4</v>
      </c>
      <c r="N262" s="31">
        <v>-5.0983991026817583E-4</v>
      </c>
      <c r="V262" s="19" t="s">
        <v>40</v>
      </c>
      <c r="W262" s="30">
        <v>0</v>
      </c>
      <c r="X262" s="31">
        <v>-8.2034454470877774E-4</v>
      </c>
      <c r="AF262" s="19" t="s">
        <v>40</v>
      </c>
      <c r="AG262" s="30">
        <v>8.8573959255978745E-4</v>
      </c>
      <c r="AH262" s="31">
        <v>-8.8573959255978745E-4</v>
      </c>
    </row>
    <row r="263" spans="1:34" ht="14.45">
      <c r="B263" s="51" t="s">
        <v>41</v>
      </c>
      <c r="C263" s="47">
        <v>1.842350101789843E-5</v>
      </c>
      <c r="D263" s="25">
        <v>-8.9046921586509079E-5</v>
      </c>
      <c r="L263" s="51" t="s">
        <v>41</v>
      </c>
      <c r="M263" s="30">
        <v>0</v>
      </c>
      <c r="N263" s="31">
        <v>-5.0983991026817579E-5</v>
      </c>
      <c r="V263" s="51" t="s">
        <v>41</v>
      </c>
      <c r="W263" s="32">
        <v>0</v>
      </c>
      <c r="X263" s="33">
        <v>0</v>
      </c>
      <c r="AF263" s="51" t="s">
        <v>41</v>
      </c>
      <c r="AG263" s="30">
        <v>0</v>
      </c>
      <c r="AH263" s="31">
        <v>0</v>
      </c>
    </row>
    <row r="265" spans="1:34">
      <c r="A265" s="74">
        <v>2013</v>
      </c>
    </row>
    <row r="266" spans="1:34" ht="14.45">
      <c r="A266" s="74"/>
      <c r="B266" s="52"/>
      <c r="C266" s="27" t="s">
        <v>17</v>
      </c>
      <c r="D266" s="46"/>
      <c r="L266" s="52"/>
      <c r="M266" s="27" t="s">
        <v>60</v>
      </c>
      <c r="N266" s="46"/>
      <c r="V266" s="52"/>
      <c r="W266" s="27" t="s">
        <v>49</v>
      </c>
      <c r="X266" s="46"/>
      <c r="AF266" s="52"/>
      <c r="AG266" s="27" t="s">
        <v>61</v>
      </c>
      <c r="AH266" s="46"/>
    </row>
    <row r="267" spans="1:34" ht="14.45">
      <c r="B267" s="53"/>
      <c r="C267" s="1" t="s">
        <v>18</v>
      </c>
      <c r="D267" s="20" t="s">
        <v>19</v>
      </c>
      <c r="L267" s="53"/>
      <c r="M267" s="1" t="s">
        <v>18</v>
      </c>
      <c r="N267" s="20" t="s">
        <v>19</v>
      </c>
      <c r="V267" s="53"/>
      <c r="W267" s="1" t="s">
        <v>18</v>
      </c>
      <c r="X267" s="20" t="s">
        <v>19</v>
      </c>
      <c r="AF267" s="53"/>
      <c r="AG267" s="1" t="s">
        <v>18</v>
      </c>
      <c r="AH267" s="20" t="s">
        <v>19</v>
      </c>
    </row>
    <row r="268" spans="1:34" ht="14.45">
      <c r="B268" s="19" t="s">
        <v>21</v>
      </c>
      <c r="C268" s="47">
        <v>3.7423452029938763E-2</v>
      </c>
      <c r="D268" s="25">
        <v>-3.5500237683194713E-2</v>
      </c>
      <c r="L268" s="19" t="s">
        <v>21</v>
      </c>
      <c r="M268" s="30">
        <v>3.893505694059711E-2</v>
      </c>
      <c r="N268" s="31">
        <v>-3.595978249717862E-2</v>
      </c>
      <c r="V268" s="19" t="s">
        <v>21</v>
      </c>
      <c r="W268" s="30">
        <v>2.6608742872658159E-2</v>
      </c>
      <c r="X268" s="31">
        <v>-2.8237849579147434E-2</v>
      </c>
      <c r="AF268" s="19" t="s">
        <v>21</v>
      </c>
      <c r="AG268" s="30">
        <v>2.6109660574412531E-2</v>
      </c>
      <c r="AH268" s="31">
        <v>-2.8720626631853787E-2</v>
      </c>
    </row>
    <row r="269" spans="1:34" ht="14.45">
      <c r="B269" s="19" t="s">
        <v>22</v>
      </c>
      <c r="C269" s="47">
        <v>3.4751457945609389E-2</v>
      </c>
      <c r="D269" s="25">
        <v>-3.3076801188105277E-2</v>
      </c>
      <c r="L269" s="19" t="s">
        <v>22</v>
      </c>
      <c r="M269" s="30">
        <v>3.7909100235970043E-2</v>
      </c>
      <c r="N269" s="31">
        <v>-3.5549399815327794E-2</v>
      </c>
      <c r="V269" s="19" t="s">
        <v>22</v>
      </c>
      <c r="W269" s="30">
        <v>2.6880260657073038E-2</v>
      </c>
      <c r="X269" s="31">
        <v>-3.1496062992125984E-2</v>
      </c>
      <c r="AF269" s="19" t="s">
        <v>22</v>
      </c>
      <c r="AG269" s="30">
        <v>2.6979982593559618E-2</v>
      </c>
      <c r="AH269" s="31">
        <v>-2.959094865100087E-2</v>
      </c>
    </row>
    <row r="270" spans="1:34" ht="14.45">
      <c r="B270" s="19" t="s">
        <v>23</v>
      </c>
      <c r="C270" s="47">
        <v>3.3213507862187241E-2</v>
      </c>
      <c r="D270" s="25">
        <v>-3.2542402371239398E-2</v>
      </c>
      <c r="L270" s="19" t="s">
        <v>23</v>
      </c>
      <c r="M270" s="30">
        <v>3.7806504565507333E-2</v>
      </c>
      <c r="N270" s="31">
        <v>-3.7139632707499745E-2</v>
      </c>
      <c r="V270" s="19" t="s">
        <v>23</v>
      </c>
      <c r="W270" s="30">
        <v>3.2310616345370621E-2</v>
      </c>
      <c r="X270" s="31">
        <v>-3.1496062992125984E-2</v>
      </c>
      <c r="AF270" s="19" t="s">
        <v>23</v>
      </c>
      <c r="AG270" s="30">
        <v>3.5683202785030461E-2</v>
      </c>
      <c r="AH270" s="31">
        <v>-2.8720626631853787E-2</v>
      </c>
    </row>
    <row r="271" spans="1:34" ht="14.45">
      <c r="B271" s="19" t="s">
        <v>24</v>
      </c>
      <c r="C271" s="47">
        <v>3.6311156818090023E-2</v>
      </c>
      <c r="D271" s="25">
        <v>-3.4537077024889937E-2</v>
      </c>
      <c r="L271" s="19" t="s">
        <v>24</v>
      </c>
      <c r="M271" s="30">
        <v>3.7652611059813275E-2</v>
      </c>
      <c r="N271" s="31">
        <v>-3.6421463014260795E-2</v>
      </c>
      <c r="V271" s="19" t="s">
        <v>24</v>
      </c>
      <c r="W271" s="30">
        <v>3.6383383111593809E-2</v>
      </c>
      <c r="X271" s="31">
        <v>-4.0999185446646755E-2</v>
      </c>
      <c r="AF271" s="19" t="s">
        <v>24</v>
      </c>
      <c r="AG271" s="30">
        <v>4.5256744995648392E-2</v>
      </c>
      <c r="AH271" s="31">
        <v>-4.1775456919060053E-2</v>
      </c>
    </row>
    <row r="272" spans="1:34" ht="14.45">
      <c r="B272" s="19" t="s">
        <v>25</v>
      </c>
      <c r="C272" s="47">
        <v>3.8995578781881396E-2</v>
      </c>
      <c r="D272" s="25">
        <v>-3.6711955930739427E-2</v>
      </c>
      <c r="L272" s="19" t="s">
        <v>25</v>
      </c>
      <c r="M272" s="30">
        <v>4.1397353031702062E-2</v>
      </c>
      <c r="N272" s="31">
        <v>-3.7396121883656507E-2</v>
      </c>
      <c r="V272" s="19" t="s">
        <v>25</v>
      </c>
      <c r="W272" s="30">
        <v>3.8284007602497963E-2</v>
      </c>
      <c r="X272" s="31">
        <v>-3.1767580776540863E-2</v>
      </c>
      <c r="AF272" s="19" t="s">
        <v>25</v>
      </c>
      <c r="AG272" s="30">
        <v>4.1775456919060053E-2</v>
      </c>
      <c r="AH272" s="31">
        <v>-4.4386422976501305E-2</v>
      </c>
    </row>
    <row r="273" spans="2:34" ht="14.45">
      <c r="B273" s="19" t="s">
        <v>26</v>
      </c>
      <c r="C273" s="47">
        <v>3.4832239162112366E-2</v>
      </c>
      <c r="D273" s="25">
        <v>-3.4328910043901484E-2</v>
      </c>
      <c r="L273" s="19" t="s">
        <v>26</v>
      </c>
      <c r="M273" s="30">
        <v>3.0060531445572997E-2</v>
      </c>
      <c r="N273" s="31">
        <v>-2.85215963886324E-2</v>
      </c>
      <c r="V273" s="19" t="s">
        <v>26</v>
      </c>
      <c r="W273" s="30">
        <v>2.8237849579147434E-2</v>
      </c>
      <c r="X273" s="31">
        <v>-2.6880260657073038E-2</v>
      </c>
      <c r="AF273" s="19" t="s">
        <v>26</v>
      </c>
      <c r="AG273" s="30">
        <v>3.2201914708442123E-2</v>
      </c>
      <c r="AH273" s="31">
        <v>-2.1758050478677109E-2</v>
      </c>
    </row>
    <row r="274" spans="2:34" ht="14.45">
      <c r="B274" s="19" t="s">
        <v>27</v>
      </c>
      <c r="C274" s="47">
        <v>3.6680886232084438E-2</v>
      </c>
      <c r="D274" s="25">
        <v>-3.4875736740229354E-2</v>
      </c>
      <c r="L274" s="19" t="s">
        <v>27</v>
      </c>
      <c r="M274" s="30">
        <v>3.1907253513901716E-2</v>
      </c>
      <c r="N274" s="31">
        <v>-3.211244485482713E-2</v>
      </c>
      <c r="V274" s="19" t="s">
        <v>27</v>
      </c>
      <c r="W274" s="30">
        <v>2.7694814010317675E-2</v>
      </c>
      <c r="X274" s="31">
        <v>-2.7966331794732555E-2</v>
      </c>
      <c r="AF274" s="19" t="s">
        <v>27</v>
      </c>
      <c r="AG274" s="30">
        <v>2.7850304612706701E-2</v>
      </c>
      <c r="AH274" s="31">
        <v>-3.0461270670147953E-2</v>
      </c>
    </row>
    <row r="275" spans="2:34" ht="14.45">
      <c r="B275" s="19" t="s">
        <v>28</v>
      </c>
      <c r="C275" s="47">
        <v>3.3434102722637693E-2</v>
      </c>
      <c r="D275" s="25">
        <v>-3.2607648738414888E-2</v>
      </c>
      <c r="L275" s="19" t="s">
        <v>28</v>
      </c>
      <c r="M275" s="30">
        <v>2.9085872576177285E-2</v>
      </c>
      <c r="N275" s="31">
        <v>-3.2574125371909304E-2</v>
      </c>
      <c r="V275" s="19" t="s">
        <v>28</v>
      </c>
      <c r="W275" s="30">
        <v>2.307901167526473E-2</v>
      </c>
      <c r="X275" s="31">
        <v>-2.5794189519413521E-2</v>
      </c>
      <c r="AF275" s="19" t="s">
        <v>28</v>
      </c>
      <c r="AG275" s="30">
        <v>2.8720626631853787E-2</v>
      </c>
      <c r="AH275" s="31">
        <v>-1.6536118363794605E-2</v>
      </c>
    </row>
    <row r="276" spans="2:34" ht="14.45">
      <c r="B276" s="19" t="s">
        <v>29</v>
      </c>
      <c r="C276" s="47">
        <v>3.215092416818649E-2</v>
      </c>
      <c r="D276" s="25">
        <v>-3.1647595049975608E-2</v>
      </c>
      <c r="L276" s="19" t="s">
        <v>29</v>
      </c>
      <c r="M276" s="30">
        <v>3.1240381655894121E-2</v>
      </c>
      <c r="N276" s="31">
        <v>-3.2522827536677949E-2</v>
      </c>
      <c r="V276" s="19" t="s">
        <v>29</v>
      </c>
      <c r="W276" s="30">
        <v>3.4211240836274776E-2</v>
      </c>
      <c r="X276" s="31">
        <v>-3.0409991854466467E-2</v>
      </c>
      <c r="AF276" s="19" t="s">
        <v>29</v>
      </c>
      <c r="AG276" s="30">
        <v>4.0905134899912966E-2</v>
      </c>
      <c r="AH276" s="31">
        <v>-2.5239338555265448E-2</v>
      </c>
    </row>
    <row r="277" spans="2:34" ht="14.45">
      <c r="B277" s="19" t="s">
        <v>30</v>
      </c>
      <c r="C277" s="47">
        <v>3.3138940585415264E-2</v>
      </c>
      <c r="D277" s="25">
        <v>-3.4335123983632483E-2</v>
      </c>
      <c r="L277" s="19" t="s">
        <v>30</v>
      </c>
      <c r="M277" s="30">
        <v>3.2574125371909304E-2</v>
      </c>
      <c r="N277" s="31">
        <v>-3.5395506309633736E-2</v>
      </c>
      <c r="V277" s="19" t="s">
        <v>30</v>
      </c>
      <c r="W277" s="30">
        <v>3.7469454249253326E-2</v>
      </c>
      <c r="X277" s="31">
        <v>-3.5568829758349171E-2</v>
      </c>
      <c r="AF277" s="19" t="s">
        <v>30</v>
      </c>
      <c r="AG277" s="30">
        <v>4.0905134899912966E-2</v>
      </c>
      <c r="AH277" s="31">
        <v>-3.3942558746736295E-2</v>
      </c>
    </row>
    <row r="278" spans="2:34" ht="14.45">
      <c r="B278" s="19" t="s">
        <v>31</v>
      </c>
      <c r="C278" s="47">
        <v>3.3213507862187241E-2</v>
      </c>
      <c r="D278" s="25">
        <v>-3.3353321506134709E-2</v>
      </c>
      <c r="L278" s="19" t="s">
        <v>31</v>
      </c>
      <c r="M278" s="30">
        <v>3.2420231866215246E-2</v>
      </c>
      <c r="N278" s="31">
        <v>-3.3138401559454189E-2</v>
      </c>
      <c r="V278" s="19" t="s">
        <v>31</v>
      </c>
      <c r="W278" s="30">
        <v>3.8012489818083084E-2</v>
      </c>
      <c r="X278" s="31">
        <v>-3.9641596524572359E-2</v>
      </c>
      <c r="AF278" s="19" t="s">
        <v>31</v>
      </c>
      <c r="AG278" s="30">
        <v>4.2645778938207139E-2</v>
      </c>
      <c r="AH278" s="31">
        <v>-3.0461270670147953E-2</v>
      </c>
    </row>
    <row r="279" spans="2:34" ht="14.45">
      <c r="B279" s="19" t="s">
        <v>32</v>
      </c>
      <c r="C279" s="47">
        <v>3.0827355005483802E-2</v>
      </c>
      <c r="D279" s="25">
        <v>-3.023081679130794E-2</v>
      </c>
      <c r="L279" s="19" t="s">
        <v>32</v>
      </c>
      <c r="M279" s="30">
        <v>3.0470914127423823E-2</v>
      </c>
      <c r="N279" s="31">
        <v>-2.8880681235251872E-2</v>
      </c>
      <c r="V279" s="19" t="s">
        <v>32</v>
      </c>
      <c r="W279" s="30">
        <v>3.9098560955742601E-2</v>
      </c>
      <c r="X279" s="31">
        <v>-3.1496062992125984E-2</v>
      </c>
      <c r="AF279" s="19" t="s">
        <v>32</v>
      </c>
      <c r="AG279" s="30">
        <v>3.6553524804177548E-2</v>
      </c>
      <c r="AH279" s="31">
        <v>-2.6979982593559618E-2</v>
      </c>
    </row>
    <row r="280" spans="2:34" ht="14.45">
      <c r="B280" s="19" t="s">
        <v>33</v>
      </c>
      <c r="C280" s="47">
        <v>2.6166900207234889E-2</v>
      </c>
      <c r="D280" s="25">
        <v>-2.5623180480772518E-2</v>
      </c>
      <c r="L280" s="19" t="s">
        <v>33</v>
      </c>
      <c r="M280" s="30">
        <v>2.5546321945213911E-2</v>
      </c>
      <c r="N280" s="31">
        <v>-2.7187852672617214E-2</v>
      </c>
      <c r="V280" s="19" t="s">
        <v>33</v>
      </c>
      <c r="W280" s="30">
        <v>2.7151778441487917E-2</v>
      </c>
      <c r="X280" s="31">
        <v>-2.8780885147977192E-2</v>
      </c>
      <c r="AF280" s="19" t="s">
        <v>33</v>
      </c>
      <c r="AG280" s="30">
        <v>2.6109660574412531E-2</v>
      </c>
      <c r="AH280" s="31">
        <v>-2.3498694516971279E-2</v>
      </c>
    </row>
    <row r="281" spans="2:34" ht="14.45">
      <c r="B281" s="19" t="s">
        <v>34</v>
      </c>
      <c r="C281" s="47">
        <v>2.0757665671400652E-2</v>
      </c>
      <c r="D281" s="25">
        <v>-2.025433655318977E-2</v>
      </c>
      <c r="L281" s="19" t="s">
        <v>34</v>
      </c>
      <c r="M281" s="30">
        <v>2.0416538422078589E-2</v>
      </c>
      <c r="N281" s="31">
        <v>-2.0211347081153175E-2</v>
      </c>
      <c r="V281" s="19" t="s">
        <v>34</v>
      </c>
      <c r="W281" s="30">
        <v>2.4436600597339125E-2</v>
      </c>
      <c r="X281" s="31">
        <v>-2.1449904968775454E-2</v>
      </c>
      <c r="AF281" s="19" t="s">
        <v>34</v>
      </c>
      <c r="AG281" s="30">
        <v>2.959094865100087E-2</v>
      </c>
      <c r="AH281" s="31">
        <v>-1.9147084421235857E-2</v>
      </c>
    </row>
    <row r="282" spans="2:34" ht="14.45">
      <c r="B282" s="19" t="s">
        <v>35</v>
      </c>
      <c r="C282" s="47">
        <v>1.3844657720664767E-2</v>
      </c>
      <c r="D282" s="25">
        <v>-1.4845102017355534E-2</v>
      </c>
      <c r="L282" s="19" t="s">
        <v>35</v>
      </c>
      <c r="M282" s="30">
        <v>1.3337437160151842E-2</v>
      </c>
      <c r="N282" s="31">
        <v>-1.4517287370472967E-2</v>
      </c>
      <c r="V282" s="19" t="s">
        <v>35</v>
      </c>
      <c r="W282" s="30">
        <v>1.9006244909041542E-2</v>
      </c>
      <c r="X282" s="31">
        <v>-1.95492804778713E-2</v>
      </c>
      <c r="AF282" s="19" t="s">
        <v>35</v>
      </c>
      <c r="AG282" s="30">
        <v>2.0887728459530026E-2</v>
      </c>
      <c r="AH282" s="31">
        <v>-1.6536118363794605E-2</v>
      </c>
    </row>
    <row r="283" spans="2:34" ht="14.45">
      <c r="B283" s="19" t="s">
        <v>36</v>
      </c>
      <c r="C283" s="47">
        <v>1.0967603625212438E-2</v>
      </c>
      <c r="D283" s="25">
        <v>-1.2636046442985549E-2</v>
      </c>
      <c r="L283" s="19" t="s">
        <v>36</v>
      </c>
      <c r="M283" s="30">
        <v>1.0516056222427414E-2</v>
      </c>
      <c r="N283" s="31">
        <v>-1.2619267466912895E-2</v>
      </c>
      <c r="V283" s="19" t="s">
        <v>36</v>
      </c>
      <c r="W283" s="30">
        <v>1.8734727124626663E-2</v>
      </c>
      <c r="X283" s="31">
        <v>-1.6019549280477871E-2</v>
      </c>
      <c r="AF283" s="19" t="s">
        <v>36</v>
      </c>
      <c r="AG283" s="30">
        <v>1.5665796344647518E-2</v>
      </c>
      <c r="AH283" s="31">
        <v>-1.2184508268059183E-2</v>
      </c>
    </row>
    <row r="284" spans="2:34" ht="14.45">
      <c r="B284" s="19" t="s">
        <v>37</v>
      </c>
      <c r="C284" s="47">
        <v>8.6560180452809783E-3</v>
      </c>
      <c r="D284" s="25">
        <v>-1.0824683011399473E-2</v>
      </c>
      <c r="L284" s="19" t="s">
        <v>37</v>
      </c>
      <c r="M284" s="30">
        <v>8.8232276597927563E-3</v>
      </c>
      <c r="N284" s="31">
        <v>-1.2054991279368011E-2</v>
      </c>
      <c r="V284" s="19" t="s">
        <v>37</v>
      </c>
      <c r="W284" s="30">
        <v>1.5204995927233234E-2</v>
      </c>
      <c r="X284" s="31">
        <v>-1.9006244909041542E-2</v>
      </c>
      <c r="AF284" s="19" t="s">
        <v>37</v>
      </c>
      <c r="AG284" s="30">
        <v>1.392515230635335E-2</v>
      </c>
      <c r="AH284" s="31">
        <v>-1.7406440382941687E-2</v>
      </c>
    </row>
    <row r="285" spans="2:34" ht="14.45">
      <c r="B285" s="19" t="s">
        <v>38</v>
      </c>
      <c r="C285" s="47">
        <v>4.483357515915453E-3</v>
      </c>
      <c r="D285" s="25">
        <v>-6.9285428000633821E-3</v>
      </c>
      <c r="L285" s="19" t="s">
        <v>38</v>
      </c>
      <c r="M285" s="30">
        <v>4.8732943469785572E-3</v>
      </c>
      <c r="N285" s="31">
        <v>-7.3868882733148658E-3</v>
      </c>
      <c r="V285" s="19" t="s">
        <v>38</v>
      </c>
      <c r="W285" s="30">
        <v>5.4303556882975834E-3</v>
      </c>
      <c r="X285" s="31">
        <v>-9.2316046701058918E-3</v>
      </c>
      <c r="AF285" s="19" t="s">
        <v>38</v>
      </c>
      <c r="AG285" s="30">
        <v>8.7032201914708437E-3</v>
      </c>
      <c r="AH285" s="31">
        <v>-4.3516100957354219E-3</v>
      </c>
    </row>
    <row r="286" spans="2:34" ht="14.45">
      <c r="B286" s="19" t="s">
        <v>39</v>
      </c>
      <c r="C286" s="47">
        <v>1.4758106861121553E-3</v>
      </c>
      <c r="D286" s="25">
        <v>-2.8211286378733414E-3</v>
      </c>
      <c r="L286" s="19" t="s">
        <v>39</v>
      </c>
      <c r="M286" s="30">
        <v>1.74412639786601E-3</v>
      </c>
      <c r="N286" s="31">
        <v>-2.8726787729557814E-3</v>
      </c>
      <c r="V286" s="19" t="s">
        <v>39</v>
      </c>
      <c r="W286" s="30">
        <v>2.7151778441487917E-3</v>
      </c>
      <c r="X286" s="31">
        <v>-2.7151778441487917E-3</v>
      </c>
      <c r="AF286" s="19" t="s">
        <v>39</v>
      </c>
      <c r="AG286" s="30">
        <v>1.7406440382941688E-3</v>
      </c>
      <c r="AH286" s="31">
        <v>-4.3516100957354219E-3</v>
      </c>
    </row>
    <row r="287" spans="2:34" ht="14.45">
      <c r="B287" s="19" t="s">
        <v>40</v>
      </c>
      <c r="C287" s="47">
        <v>2.3923667964344413E-4</v>
      </c>
      <c r="D287" s="25">
        <v>-6.2450094296535418E-4</v>
      </c>
      <c r="L287" s="19" t="s">
        <v>40</v>
      </c>
      <c r="M287" s="30">
        <v>1.538935056940597E-4</v>
      </c>
      <c r="N287" s="31">
        <v>-5.642761875448856E-4</v>
      </c>
      <c r="V287" s="19" t="s">
        <v>40</v>
      </c>
      <c r="W287" s="30">
        <v>0</v>
      </c>
      <c r="X287" s="31">
        <v>-5.4303556882975834E-4</v>
      </c>
      <c r="AF287" s="19" t="s">
        <v>40</v>
      </c>
      <c r="AG287" s="30">
        <v>8.703220191470844E-4</v>
      </c>
      <c r="AH287" s="31">
        <v>-8.703220191470844E-4</v>
      </c>
    </row>
    <row r="288" spans="2:34" ht="14.45">
      <c r="B288" s="51" t="s">
        <v>41</v>
      </c>
      <c r="C288" s="48">
        <v>1.8641819192995648E-5</v>
      </c>
      <c r="D288" s="43">
        <v>-1.1185091515797388E-4</v>
      </c>
      <c r="L288" s="51" t="s">
        <v>41</v>
      </c>
      <c r="M288" s="30">
        <v>0</v>
      </c>
      <c r="N288" s="31">
        <v>-1.0259567046270647E-4</v>
      </c>
      <c r="V288" s="51" t="s">
        <v>41</v>
      </c>
      <c r="W288" s="32">
        <v>0</v>
      </c>
      <c r="X288" s="33">
        <v>0</v>
      </c>
      <c r="AF288" s="51" t="s">
        <v>41</v>
      </c>
      <c r="AG288" s="32">
        <v>0</v>
      </c>
      <c r="AH288" s="33">
        <v>0</v>
      </c>
    </row>
    <row r="292" spans="1:34">
      <c r="A292" s="74">
        <v>2012</v>
      </c>
    </row>
    <row r="293" spans="1:34" ht="14.45">
      <c r="A293" s="74"/>
      <c r="B293" s="52"/>
      <c r="C293" s="27" t="s">
        <v>17</v>
      </c>
      <c r="D293" s="46"/>
      <c r="L293" s="52"/>
      <c r="M293" s="27" t="s">
        <v>60</v>
      </c>
      <c r="N293" s="46"/>
      <c r="V293" s="52"/>
      <c r="W293" s="27" t="s">
        <v>49</v>
      </c>
      <c r="X293" s="46"/>
      <c r="AF293" s="52"/>
      <c r="AG293" s="27" t="s">
        <v>61</v>
      </c>
      <c r="AH293" s="46"/>
    </row>
    <row r="294" spans="1:34" ht="14.45">
      <c r="B294" s="53"/>
      <c r="C294" s="1" t="s">
        <v>18</v>
      </c>
      <c r="D294" s="20" t="s">
        <v>19</v>
      </c>
      <c r="L294" s="53"/>
      <c r="M294" s="1" t="s">
        <v>18</v>
      </c>
      <c r="N294" s="20" t="s">
        <v>19</v>
      </c>
      <c r="V294" s="53"/>
      <c r="W294" s="1" t="s">
        <v>18</v>
      </c>
      <c r="X294" s="20" t="s">
        <v>19</v>
      </c>
      <c r="AF294" s="53"/>
      <c r="AG294" s="1" t="s">
        <v>18</v>
      </c>
      <c r="AH294" s="20" t="s">
        <v>19</v>
      </c>
    </row>
    <row r="295" spans="1:34" ht="14.45">
      <c r="B295" s="19" t="s">
        <v>21</v>
      </c>
      <c r="C295" s="47">
        <v>3.7815849174685126E-2</v>
      </c>
      <c r="D295" s="25">
        <v>-3.5681764843933352E-2</v>
      </c>
      <c r="L295" s="19" t="s">
        <v>21</v>
      </c>
      <c r="M295" s="30">
        <v>3.9548313911519029E-2</v>
      </c>
      <c r="N295" s="31">
        <v>-3.6042074868516037E-2</v>
      </c>
      <c r="V295" s="19" t="s">
        <v>21</v>
      </c>
      <c r="W295" s="30">
        <v>2.7107617240444564E-2</v>
      </c>
      <c r="X295" s="31">
        <v>-2.9818378964489023E-2</v>
      </c>
      <c r="AF295" s="19" t="s">
        <v>21</v>
      </c>
      <c r="AG295" s="30">
        <v>2.7491408934707903E-2</v>
      </c>
      <c r="AH295" s="31">
        <v>-2.4914089347079039E-2</v>
      </c>
    </row>
    <row r="296" spans="1:34" ht="14.45">
      <c r="B296" s="19" t="s">
        <v>22</v>
      </c>
      <c r="C296" s="47">
        <v>3.4029570523351323E-2</v>
      </c>
      <c r="D296" s="25">
        <v>-3.2812328874286159E-2</v>
      </c>
      <c r="L296" s="19" t="s">
        <v>22</v>
      </c>
      <c r="M296" s="30">
        <v>3.7176446323605242E-2</v>
      </c>
      <c r="N296" s="31">
        <v>-3.6609260596060636E-2</v>
      </c>
      <c r="V296" s="19" t="s">
        <v>22</v>
      </c>
      <c r="W296" s="30">
        <v>2.4667931688804556E-2</v>
      </c>
      <c r="X296" s="31">
        <v>-3.1173759826511251E-2</v>
      </c>
      <c r="AF296" s="19" t="s">
        <v>22</v>
      </c>
      <c r="AG296" s="30">
        <v>3.0927835051546393E-2</v>
      </c>
      <c r="AH296" s="31">
        <v>-3.006872852233677E-2</v>
      </c>
    </row>
    <row r="297" spans="1:34" ht="14.45">
      <c r="B297" s="19" t="s">
        <v>23</v>
      </c>
      <c r="C297" s="47">
        <v>3.4120316044746926E-2</v>
      </c>
      <c r="D297" s="25">
        <v>-3.2950011734334664E-2</v>
      </c>
      <c r="L297" s="19" t="s">
        <v>23</v>
      </c>
      <c r="M297" s="30">
        <v>3.9187377539445192E-2</v>
      </c>
      <c r="N297" s="31">
        <v>-3.7331133340208308E-2</v>
      </c>
      <c r="V297" s="19" t="s">
        <v>23</v>
      </c>
      <c r="W297" s="30">
        <v>3.3342369205746812E-2</v>
      </c>
      <c r="X297" s="31">
        <v>-3.2529140688533478E-2</v>
      </c>
      <c r="AF297" s="19" t="s">
        <v>23</v>
      </c>
      <c r="AG297" s="30">
        <v>4.29553264604811E-2</v>
      </c>
      <c r="AH297" s="31">
        <v>-3.3505154639175257E-2</v>
      </c>
    </row>
    <row r="298" spans="1:34" ht="14.45">
      <c r="B298" s="19" t="s">
        <v>24</v>
      </c>
      <c r="C298" s="47">
        <v>3.7168113901275134E-2</v>
      </c>
      <c r="D298" s="25">
        <v>-3.5387624188375183E-2</v>
      </c>
      <c r="L298" s="19" t="s">
        <v>24</v>
      </c>
      <c r="M298" s="30">
        <v>3.8878003506239045E-2</v>
      </c>
      <c r="N298" s="31">
        <v>-3.7021759307002168E-2</v>
      </c>
      <c r="V298" s="19" t="s">
        <v>24</v>
      </c>
      <c r="W298" s="30">
        <v>3.5510978584982381E-2</v>
      </c>
      <c r="X298" s="31">
        <v>-4.2016806722689079E-2</v>
      </c>
      <c r="AF298" s="19" t="s">
        <v>24</v>
      </c>
      <c r="AG298" s="30">
        <v>4.2096219931271481E-2</v>
      </c>
      <c r="AH298" s="31">
        <v>-4.1237113402061855E-2</v>
      </c>
    </row>
    <row r="299" spans="1:34" ht="14.45">
      <c r="B299" s="19" t="s">
        <v>25</v>
      </c>
      <c r="C299" s="47">
        <v>3.8501134319017444E-2</v>
      </c>
      <c r="D299" s="25">
        <v>-3.659547836970977E-2</v>
      </c>
      <c r="L299" s="19" t="s">
        <v>25</v>
      </c>
      <c r="M299" s="30">
        <v>3.9445189233783644E-2</v>
      </c>
      <c r="N299" s="31">
        <v>-3.5887387851912964E-2</v>
      </c>
      <c r="V299" s="19" t="s">
        <v>25</v>
      </c>
      <c r="W299" s="30">
        <v>3.9577121171049064E-2</v>
      </c>
      <c r="X299" s="31">
        <v>-3.1986988343724584E-2</v>
      </c>
      <c r="AF299" s="19" t="s">
        <v>25</v>
      </c>
      <c r="AG299" s="30">
        <v>3.5223367697594501E-2</v>
      </c>
      <c r="AH299" s="31">
        <v>-4.3814432989690719E-2</v>
      </c>
    </row>
    <row r="300" spans="1:34" ht="14.45">
      <c r="B300" s="19" t="s">
        <v>26</v>
      </c>
      <c r="C300" s="47">
        <v>3.5519048736603304E-2</v>
      </c>
      <c r="D300" s="25">
        <v>-3.486505515137292E-2</v>
      </c>
      <c r="L300" s="19" t="s">
        <v>26</v>
      </c>
      <c r="M300" s="30">
        <v>3.0421779931937714E-2</v>
      </c>
      <c r="N300" s="31">
        <v>-3.0937403320614624E-2</v>
      </c>
      <c r="V300" s="19" t="s">
        <v>26</v>
      </c>
      <c r="W300" s="30">
        <v>2.9005150447275686E-2</v>
      </c>
      <c r="X300" s="31">
        <v>-2.7107617240444564E-2</v>
      </c>
      <c r="AF300" s="19" t="s">
        <v>26</v>
      </c>
      <c r="AG300" s="30">
        <v>3.2646048109965638E-2</v>
      </c>
      <c r="AH300" s="31">
        <v>-1.9759450171821305E-2</v>
      </c>
    </row>
    <row r="301" spans="1:34" ht="14.45">
      <c r="B301" s="19" t="s">
        <v>27</v>
      </c>
      <c r="C301" s="47">
        <v>3.596651803176093E-2</v>
      </c>
      <c r="D301" s="25">
        <v>-3.4677305796761322E-2</v>
      </c>
      <c r="L301" s="19" t="s">
        <v>27</v>
      </c>
      <c r="M301" s="30">
        <v>3.0524904609673095E-2</v>
      </c>
      <c r="N301" s="31">
        <v>-3.1092090337217698E-2</v>
      </c>
      <c r="V301" s="19" t="s">
        <v>27</v>
      </c>
      <c r="W301" s="30">
        <v>2.1143941447546759E-2</v>
      </c>
      <c r="X301" s="31">
        <v>-2.8734074274871239E-2</v>
      </c>
      <c r="AF301" s="19" t="s">
        <v>27</v>
      </c>
      <c r="AG301" s="30">
        <v>2.9209621993127148E-2</v>
      </c>
      <c r="AH301" s="31">
        <v>-2.9209621993127148E-2</v>
      </c>
    </row>
    <row r="302" spans="1:34" ht="14.45">
      <c r="B302" s="19" t="s">
        <v>28</v>
      </c>
      <c r="C302" s="47">
        <v>3.4727372291324415E-2</v>
      </c>
      <c r="D302" s="25">
        <v>-3.3450676679965582E-2</v>
      </c>
      <c r="L302" s="19" t="s">
        <v>28</v>
      </c>
      <c r="M302" s="30">
        <v>3.1710838403629989E-2</v>
      </c>
      <c r="N302" s="31">
        <v>-3.3618644941734555E-2</v>
      </c>
      <c r="V302" s="19" t="s">
        <v>28</v>
      </c>
      <c r="W302" s="30">
        <v>2.6565464895635674E-2</v>
      </c>
      <c r="X302" s="31">
        <v>-2.8191921930062348E-2</v>
      </c>
      <c r="AF302" s="19" t="s">
        <v>28</v>
      </c>
      <c r="AG302" s="30">
        <v>3.2646048109965638E-2</v>
      </c>
      <c r="AH302" s="31">
        <v>-1.804123711340206E-2</v>
      </c>
    </row>
    <row r="303" spans="1:34" ht="14.45">
      <c r="B303" s="19" t="s">
        <v>29</v>
      </c>
      <c r="C303" s="47">
        <v>3.1814128138934521E-2</v>
      </c>
      <c r="D303" s="25">
        <v>-3.1413596182429789E-2</v>
      </c>
      <c r="L303" s="19" t="s">
        <v>29</v>
      </c>
      <c r="M303" s="30">
        <v>3.0524904609673095E-2</v>
      </c>
      <c r="N303" s="31">
        <v>-3.4546767041352996E-2</v>
      </c>
      <c r="V303" s="19" t="s">
        <v>29</v>
      </c>
      <c r="W303" s="30">
        <v>3.4968826240173487E-2</v>
      </c>
      <c r="X303" s="31">
        <v>-3.0089455136893466E-2</v>
      </c>
      <c r="AF303" s="19" t="s">
        <v>29</v>
      </c>
      <c r="AG303" s="30">
        <v>3.4364261168384883E-2</v>
      </c>
      <c r="AH303" s="31">
        <v>-2.7491408934707903E-2</v>
      </c>
    </row>
    <row r="304" spans="1:34" ht="14.45">
      <c r="B304" s="19" t="s">
        <v>30</v>
      </c>
      <c r="C304" s="47">
        <v>3.4154736759759052E-2</v>
      </c>
      <c r="D304" s="25">
        <v>-3.486505515137292E-2</v>
      </c>
      <c r="L304" s="19" t="s">
        <v>30</v>
      </c>
      <c r="M304" s="30">
        <v>3.3103021553057645E-2</v>
      </c>
      <c r="N304" s="31">
        <v>-3.4495204702485308E-2</v>
      </c>
      <c r="V304" s="19" t="s">
        <v>30</v>
      </c>
      <c r="W304" s="30">
        <v>4.0661425860666844E-2</v>
      </c>
      <c r="X304" s="31">
        <v>-3.7408511791813502E-2</v>
      </c>
      <c r="AF304" s="19" t="s">
        <v>30</v>
      </c>
      <c r="AG304" s="30">
        <v>3.951890034364261E-2</v>
      </c>
      <c r="AH304" s="31">
        <v>-3.608247422680412E-2</v>
      </c>
    </row>
    <row r="305" spans="1:34" ht="14.45">
      <c r="B305" s="19" t="s">
        <v>31</v>
      </c>
      <c r="C305" s="47">
        <v>3.3625909410936398E-2</v>
      </c>
      <c r="D305" s="25">
        <v>-3.3050144723460843E-2</v>
      </c>
      <c r="L305" s="19" t="s">
        <v>31</v>
      </c>
      <c r="M305" s="30">
        <v>3.145302670929153E-2</v>
      </c>
      <c r="N305" s="31">
        <v>-3.2329586470042283E-2</v>
      </c>
      <c r="V305" s="19" t="s">
        <v>31</v>
      </c>
      <c r="W305" s="30">
        <v>3.9577121171049064E-2</v>
      </c>
      <c r="X305" s="31">
        <v>-3.5782054757386828E-2</v>
      </c>
      <c r="AF305" s="19" t="s">
        <v>31</v>
      </c>
      <c r="AG305" s="30">
        <v>3.8659793814432991E-2</v>
      </c>
      <c r="AH305" s="31">
        <v>-3.3505154639175257E-2</v>
      </c>
    </row>
    <row r="306" spans="1:34" ht="14.45">
      <c r="B306" s="19" t="s">
        <v>32</v>
      </c>
      <c r="C306" s="47">
        <v>3.0230775248376751E-2</v>
      </c>
      <c r="D306" s="25">
        <v>-2.9586169130876947E-2</v>
      </c>
      <c r="L306" s="19" t="s">
        <v>32</v>
      </c>
      <c r="M306" s="30">
        <v>3.0731153965143858E-2</v>
      </c>
      <c r="N306" s="31">
        <v>-2.8462411054965452E-2</v>
      </c>
      <c r="V306" s="19" t="s">
        <v>32</v>
      </c>
      <c r="W306" s="30">
        <v>3.5510978584982381E-2</v>
      </c>
      <c r="X306" s="31">
        <v>-3.1173759826511251E-2</v>
      </c>
      <c r="AF306" s="19" t="s">
        <v>32</v>
      </c>
      <c r="AG306" s="30">
        <v>4.0378006872852236E-2</v>
      </c>
      <c r="AH306" s="31">
        <v>-2.4054982817869417E-2</v>
      </c>
    </row>
    <row r="307" spans="1:34" ht="14.45">
      <c r="B307" s="19" t="s">
        <v>33</v>
      </c>
      <c r="C307" s="47">
        <v>2.5737307361339279E-2</v>
      </c>
      <c r="D307" s="25">
        <v>-2.50801846201987E-2</v>
      </c>
      <c r="L307" s="19" t="s">
        <v>33</v>
      </c>
      <c r="M307" s="30">
        <v>2.4079612251211715E-2</v>
      </c>
      <c r="N307" s="31">
        <v>-2.7070227905537796E-2</v>
      </c>
      <c r="V307" s="19" t="s">
        <v>33</v>
      </c>
      <c r="W307" s="30">
        <v>2.5210084033613446E-2</v>
      </c>
      <c r="X307" s="31">
        <v>-2.9276226619680129E-2</v>
      </c>
      <c r="AF307" s="19" t="s">
        <v>33</v>
      </c>
      <c r="AG307" s="30">
        <v>2.4914089347079039E-2</v>
      </c>
      <c r="AH307" s="31">
        <v>-2.3195876288659795E-2</v>
      </c>
    </row>
    <row r="308" spans="1:34" ht="14.45">
      <c r="B308" s="19" t="s">
        <v>34</v>
      </c>
      <c r="C308" s="47">
        <v>1.9798169443792538E-2</v>
      </c>
      <c r="D308" s="25">
        <v>-1.9691778142845968E-2</v>
      </c>
      <c r="L308" s="19" t="s">
        <v>34</v>
      </c>
      <c r="M308" s="30">
        <v>2.0728060224811797E-2</v>
      </c>
      <c r="N308" s="31">
        <v>-1.9181190058781068E-2</v>
      </c>
      <c r="V308" s="19" t="s">
        <v>34</v>
      </c>
      <c r="W308" s="30">
        <v>2.2770398481973434E-2</v>
      </c>
      <c r="X308" s="31">
        <v>-2.1415017619951206E-2</v>
      </c>
      <c r="AF308" s="19" t="s">
        <v>34</v>
      </c>
      <c r="AG308" s="30">
        <v>2.8350515463917526E-2</v>
      </c>
      <c r="AH308" s="31">
        <v>-1.5463917525773196E-2</v>
      </c>
    </row>
    <row r="309" spans="1:34" ht="14.45">
      <c r="B309" s="19" t="s">
        <v>35</v>
      </c>
      <c r="C309" s="47">
        <v>1.3258233591488696E-2</v>
      </c>
      <c r="D309" s="25">
        <v>-1.4178205429085504E-2</v>
      </c>
      <c r="L309" s="19" t="s">
        <v>35</v>
      </c>
      <c r="M309" s="30">
        <v>1.2374961328245849E-2</v>
      </c>
      <c r="N309" s="31">
        <v>-1.443745488295349E-2</v>
      </c>
      <c r="V309" s="19" t="s">
        <v>35</v>
      </c>
      <c r="W309" s="30">
        <v>2.0601789102737869E-2</v>
      </c>
      <c r="X309" s="31">
        <v>-1.734887503388452E-2</v>
      </c>
      <c r="AF309" s="19" t="s">
        <v>35</v>
      </c>
      <c r="AG309" s="30">
        <v>2.147766323024055E-2</v>
      </c>
      <c r="AH309" s="31">
        <v>-1.8900343642611683E-2</v>
      </c>
    </row>
    <row r="310" spans="1:34" ht="14.45">
      <c r="B310" s="19" t="s">
        <v>36</v>
      </c>
      <c r="C310" s="47">
        <v>1.0961433153406868E-2</v>
      </c>
      <c r="D310" s="25">
        <v>-1.2817022608151452E-2</v>
      </c>
      <c r="L310" s="19" t="s">
        <v>36</v>
      </c>
      <c r="M310" s="30">
        <v>1.0312467773538208E-2</v>
      </c>
      <c r="N310" s="31">
        <v>-1.2787460039187378E-2</v>
      </c>
      <c r="V310" s="19" t="s">
        <v>36</v>
      </c>
      <c r="W310" s="30">
        <v>1.8704255895906751E-2</v>
      </c>
      <c r="X310" s="31">
        <v>-1.7619951206288967E-2</v>
      </c>
      <c r="AF310" s="19" t="s">
        <v>36</v>
      </c>
      <c r="AG310" s="30">
        <v>1.7182130584192441E-2</v>
      </c>
      <c r="AH310" s="31">
        <v>-1.3745704467353952E-2</v>
      </c>
    </row>
    <row r="311" spans="1:34" ht="14.45">
      <c r="B311" s="19" t="s">
        <v>37</v>
      </c>
      <c r="C311" s="47">
        <v>8.4987874520848009E-3</v>
      </c>
      <c r="D311" s="25">
        <v>-1.0873816787921459E-2</v>
      </c>
      <c r="L311" s="19" t="s">
        <v>37</v>
      </c>
      <c r="M311" s="30">
        <v>8.8171599463751672E-3</v>
      </c>
      <c r="N311" s="31">
        <v>-1.242652366711354E-2</v>
      </c>
      <c r="V311" s="19" t="s">
        <v>37</v>
      </c>
      <c r="W311" s="30">
        <v>1.3282732447817837E-2</v>
      </c>
      <c r="X311" s="31">
        <v>-1.8162103551097857E-2</v>
      </c>
      <c r="AF311" s="19" t="s">
        <v>37</v>
      </c>
      <c r="AG311" s="30">
        <v>1.2886597938144329E-2</v>
      </c>
      <c r="AH311" s="31">
        <v>-1.804123711340206E-2</v>
      </c>
    </row>
    <row r="312" spans="1:34" ht="14.45">
      <c r="B312" s="19" t="s">
        <v>38</v>
      </c>
      <c r="C312" s="47">
        <v>4.3057185324258777E-3</v>
      </c>
      <c r="D312" s="25">
        <v>-6.7621059219275604E-3</v>
      </c>
      <c r="L312" s="19" t="s">
        <v>38</v>
      </c>
      <c r="M312" s="30">
        <v>4.0734247705475918E-3</v>
      </c>
      <c r="N312" s="31">
        <v>-7.2702897803444367E-3</v>
      </c>
      <c r="V312" s="19" t="s">
        <v>38</v>
      </c>
      <c r="W312" s="30">
        <v>7.3190566549200323E-3</v>
      </c>
      <c r="X312" s="31">
        <v>-8.67443751694226E-3</v>
      </c>
      <c r="AF312" s="19" t="s">
        <v>38</v>
      </c>
      <c r="AG312" s="30">
        <v>8.5910652920962206E-3</v>
      </c>
      <c r="AH312" s="31">
        <v>-4.2955326460481103E-3</v>
      </c>
    </row>
    <row r="313" spans="1:34" ht="14.45">
      <c r="B313" s="19" t="s">
        <v>39</v>
      </c>
      <c r="C313" s="47">
        <v>1.3173746381913479E-3</v>
      </c>
      <c r="D313" s="25">
        <v>-2.7442697332394589E-3</v>
      </c>
      <c r="L313" s="19" t="s">
        <v>39</v>
      </c>
      <c r="M313" s="30">
        <v>1.5984325048984222E-3</v>
      </c>
      <c r="N313" s="31">
        <v>-2.8359286377230069E-3</v>
      </c>
      <c r="V313" s="19" t="s">
        <v>39</v>
      </c>
      <c r="W313" s="30">
        <v>2.439685551640011E-3</v>
      </c>
      <c r="X313" s="31">
        <v>-2.9818378964489023E-3</v>
      </c>
      <c r="AF313" s="19" t="s">
        <v>39</v>
      </c>
      <c r="AG313" s="30">
        <v>0</v>
      </c>
      <c r="AH313" s="31">
        <v>-4.2955326460481103E-3</v>
      </c>
    </row>
    <row r="314" spans="1:34" ht="14.45">
      <c r="B314" s="19" t="s">
        <v>40</v>
      </c>
      <c r="C314" s="47">
        <v>2.3155753735429869E-4</v>
      </c>
      <c r="D314" s="25">
        <v>-5.9141046702651957E-4</v>
      </c>
      <c r="L314" s="19" t="s">
        <v>40</v>
      </c>
      <c r="M314" s="30">
        <v>1.0312467773538208E-4</v>
      </c>
      <c r="N314" s="31">
        <v>-6.7031040527998353E-4</v>
      </c>
      <c r="V314" s="19" t="s">
        <v>40</v>
      </c>
      <c r="W314" s="30">
        <v>0</v>
      </c>
      <c r="X314" s="31">
        <v>-5.4215234480889125E-4</v>
      </c>
      <c r="AF314" s="19" t="s">
        <v>40</v>
      </c>
      <c r="AG314" s="30">
        <v>8.5910652920962198E-4</v>
      </c>
      <c r="AH314" s="31">
        <v>0</v>
      </c>
    </row>
    <row r="315" spans="1:34" ht="14.45">
      <c r="B315" s="51" t="s">
        <v>41</v>
      </c>
      <c r="C315" s="48">
        <v>2.1904091371352578E-5</v>
      </c>
      <c r="D315" s="43">
        <v>-1.2203708049753579E-4</v>
      </c>
      <c r="L315" s="51" t="s">
        <v>41</v>
      </c>
      <c r="M315" s="30">
        <v>0</v>
      </c>
      <c r="N315" s="31">
        <v>-1.5468701660307311E-4</v>
      </c>
      <c r="V315" s="51" t="s">
        <v>41</v>
      </c>
      <c r="W315" s="32">
        <v>0</v>
      </c>
      <c r="X315" s="33">
        <v>0</v>
      </c>
      <c r="AF315" s="51" t="s">
        <v>41</v>
      </c>
      <c r="AG315" s="32">
        <v>0</v>
      </c>
      <c r="AH315" s="33">
        <v>0</v>
      </c>
    </row>
    <row r="318" spans="1:34">
      <c r="A318" s="74">
        <v>2011</v>
      </c>
    </row>
    <row r="319" spans="1:34" ht="14.45">
      <c r="A319" s="74"/>
      <c r="B319" s="52"/>
      <c r="C319" s="27" t="s">
        <v>17</v>
      </c>
      <c r="D319" s="46"/>
      <c r="L319" s="52"/>
      <c r="M319" s="27" t="s">
        <v>60</v>
      </c>
      <c r="N319" s="46"/>
      <c r="V319" s="52"/>
      <c r="W319" s="27" t="s">
        <v>49</v>
      </c>
      <c r="X319" s="46"/>
      <c r="AF319" s="52"/>
      <c r="AG319" s="27" t="s">
        <v>61</v>
      </c>
      <c r="AH319" s="46"/>
    </row>
    <row r="320" spans="1:34" ht="14.45">
      <c r="B320" s="53"/>
      <c r="C320" s="1" t="s">
        <v>18</v>
      </c>
      <c r="D320" s="20" t="s">
        <v>19</v>
      </c>
      <c r="L320" s="53"/>
      <c r="M320" s="1" t="s">
        <v>18</v>
      </c>
      <c r="N320" s="20" t="s">
        <v>19</v>
      </c>
      <c r="V320" s="53"/>
      <c r="W320" s="1" t="s">
        <v>18</v>
      </c>
      <c r="X320" s="20" t="s">
        <v>19</v>
      </c>
      <c r="AF320" s="53"/>
      <c r="AG320" s="1" t="s">
        <v>18</v>
      </c>
      <c r="AH320" s="20" t="s">
        <v>19</v>
      </c>
    </row>
    <row r="321" spans="2:34" ht="14.45">
      <c r="B321" s="19" t="s">
        <v>21</v>
      </c>
      <c r="C321" s="47">
        <v>3.8052830567872079E-2</v>
      </c>
      <c r="D321" s="25">
        <v>-3.6043108537550397E-2</v>
      </c>
      <c r="L321" s="19" t="s">
        <v>21</v>
      </c>
      <c r="M321" s="30">
        <v>4.0677437788976048E-2</v>
      </c>
      <c r="N321" s="31">
        <v>-3.6469426983219908E-2</v>
      </c>
      <c r="V321" s="19" t="s">
        <v>21</v>
      </c>
      <c r="W321" s="30">
        <v>2.8240989779451317E-2</v>
      </c>
      <c r="X321" s="31">
        <v>-2.8509951586874662E-2</v>
      </c>
      <c r="AF321" s="19" t="s">
        <v>21</v>
      </c>
      <c r="AG321" s="30">
        <v>2.6160337552742614E-2</v>
      </c>
      <c r="AH321" s="31">
        <v>-2.7848101265822784E-2</v>
      </c>
    </row>
    <row r="322" spans="2:34" ht="14.45">
      <c r="B322" s="19" t="s">
        <v>22</v>
      </c>
      <c r="C322" s="47">
        <v>3.388265735495459E-2</v>
      </c>
      <c r="D322" s="25">
        <v>-3.267054375541683E-2</v>
      </c>
      <c r="L322" s="19" t="s">
        <v>22</v>
      </c>
      <c r="M322" s="30">
        <v>3.7508441996986858E-2</v>
      </c>
      <c r="N322" s="31">
        <v>-3.6469426983219908E-2</v>
      </c>
      <c r="V322" s="19" t="s">
        <v>22</v>
      </c>
      <c r="W322" s="30">
        <v>2.3937600860677782E-2</v>
      </c>
      <c r="X322" s="31">
        <v>-2.9585798816568046E-2</v>
      </c>
      <c r="AF322" s="19" t="s">
        <v>22</v>
      </c>
      <c r="AG322" s="30">
        <v>3.0379746835443037E-2</v>
      </c>
      <c r="AH322" s="31">
        <v>-3.6286919831223625E-2</v>
      </c>
    </row>
    <row r="323" spans="2:34" ht="14.45">
      <c r="B323" s="19" t="s">
        <v>23</v>
      </c>
      <c r="C323" s="47">
        <v>3.4812153793978368E-2</v>
      </c>
      <c r="D323" s="25">
        <v>-3.3650283245198649E-2</v>
      </c>
      <c r="L323" s="19" t="s">
        <v>23</v>
      </c>
      <c r="M323" s="30">
        <v>3.9170866019013977E-2</v>
      </c>
      <c r="N323" s="31">
        <v>-3.6885032988726689E-2</v>
      </c>
      <c r="V323" s="19" t="s">
        <v>23</v>
      </c>
      <c r="W323" s="30">
        <v>3.5233996772458309E-2</v>
      </c>
      <c r="X323" s="31">
        <v>-3.388918773534158E-2</v>
      </c>
      <c r="AF323" s="19" t="s">
        <v>23</v>
      </c>
      <c r="AG323" s="30">
        <v>4.7257383966244723E-2</v>
      </c>
      <c r="AH323" s="31">
        <v>-3.2911392405063293E-2</v>
      </c>
    </row>
    <row r="324" spans="2:34" ht="14.45">
      <c r="B324" s="19" t="s">
        <v>24</v>
      </c>
      <c r="C324" s="47">
        <v>3.7500157009533616E-2</v>
      </c>
      <c r="D324" s="25">
        <v>-3.5512416313918584E-2</v>
      </c>
      <c r="L324" s="19" t="s">
        <v>24</v>
      </c>
      <c r="M324" s="30">
        <v>3.9690373525897452E-2</v>
      </c>
      <c r="N324" s="31">
        <v>-3.7456491246298511E-2</v>
      </c>
      <c r="V324" s="19" t="s">
        <v>24</v>
      </c>
      <c r="W324" s="30">
        <v>3.7923614846691767E-2</v>
      </c>
      <c r="X324" s="31">
        <v>-4.2764927380311998E-2</v>
      </c>
      <c r="AF324" s="19" t="s">
        <v>24</v>
      </c>
      <c r="AG324" s="30">
        <v>3.5443037974683546E-2</v>
      </c>
      <c r="AH324" s="31">
        <v>-3.9662447257383965E-2</v>
      </c>
    </row>
    <row r="325" spans="2:34" ht="14.45">
      <c r="B325" s="19" t="s">
        <v>25</v>
      </c>
      <c r="C325" s="47">
        <v>3.7814176076771379E-2</v>
      </c>
      <c r="D325" s="25">
        <v>-3.6231519977893055E-2</v>
      </c>
      <c r="L325" s="19" t="s">
        <v>25</v>
      </c>
      <c r="M325" s="30">
        <v>3.8183801755935373E-2</v>
      </c>
      <c r="N325" s="31">
        <v>-3.4235544703620967E-2</v>
      </c>
      <c r="V325" s="19" t="s">
        <v>25</v>
      </c>
      <c r="W325" s="30">
        <v>3.8730500268961805E-2</v>
      </c>
      <c r="X325" s="31">
        <v>-3.388918773534158E-2</v>
      </c>
      <c r="AF325" s="19" t="s">
        <v>25</v>
      </c>
      <c r="AG325" s="30">
        <v>3.7974683544303799E-2</v>
      </c>
      <c r="AH325" s="31">
        <v>-3.8818565400843885E-2</v>
      </c>
    </row>
    <row r="326" spans="2:34" ht="14.45">
      <c r="B326" s="19" t="s">
        <v>26</v>
      </c>
      <c r="C326" s="47">
        <v>3.7104492984814039E-2</v>
      </c>
      <c r="D326" s="25">
        <v>-3.5747930614346904E-2</v>
      </c>
      <c r="L326" s="19" t="s">
        <v>26</v>
      </c>
      <c r="M326" s="30">
        <v>3.0702893656813342E-2</v>
      </c>
      <c r="N326" s="31">
        <v>-3.3404332692607411E-2</v>
      </c>
      <c r="V326" s="19" t="s">
        <v>26</v>
      </c>
      <c r="W326" s="30">
        <v>2.7703066164604627E-2</v>
      </c>
      <c r="X326" s="31">
        <v>-2.6896180742334588E-2</v>
      </c>
      <c r="AF326" s="19" t="s">
        <v>26</v>
      </c>
      <c r="AG326" s="30">
        <v>3.2067510548523206E-2</v>
      </c>
      <c r="AH326" s="31">
        <v>-2.4472573839662448E-2</v>
      </c>
    </row>
    <row r="327" spans="2:34" ht="14.45">
      <c r="B327" s="19" t="s">
        <v>27</v>
      </c>
      <c r="C327" s="47">
        <v>3.613731425772173E-2</v>
      </c>
      <c r="D327" s="25">
        <v>-3.4746209789858443E-2</v>
      </c>
      <c r="L327" s="19" t="s">
        <v>27</v>
      </c>
      <c r="M327" s="30">
        <v>3.0183386149929867E-2</v>
      </c>
      <c r="N327" s="31">
        <v>-3.1274351914385164E-2</v>
      </c>
      <c r="V327" s="19" t="s">
        <v>27</v>
      </c>
      <c r="W327" s="30">
        <v>2.097902097902098E-2</v>
      </c>
      <c r="X327" s="31">
        <v>-2.7972027972027972E-2</v>
      </c>
      <c r="AF327" s="19" t="s">
        <v>27</v>
      </c>
      <c r="AG327" s="30">
        <v>3.0379746835443037E-2</v>
      </c>
      <c r="AH327" s="31">
        <v>-2.2784810126582278E-2</v>
      </c>
    </row>
    <row r="328" spans="2:34" ht="14.45">
      <c r="B328" s="19" t="s">
        <v>28</v>
      </c>
      <c r="C328" s="47">
        <v>3.4975443708942004E-2</v>
      </c>
      <c r="D328" s="25">
        <v>-3.3565498097044455E-2</v>
      </c>
      <c r="L328" s="19" t="s">
        <v>28</v>
      </c>
      <c r="M328" s="30">
        <v>3.2365317678840461E-2</v>
      </c>
      <c r="N328" s="31">
        <v>-3.3352381941919064E-2</v>
      </c>
      <c r="V328" s="19" t="s">
        <v>28</v>
      </c>
      <c r="W328" s="30">
        <v>2.9047875201721356E-2</v>
      </c>
      <c r="X328" s="31">
        <v>-2.6358257127487898E-2</v>
      </c>
      <c r="AF328" s="19" t="s">
        <v>28</v>
      </c>
      <c r="AG328" s="30">
        <v>2.8691983122362871E-2</v>
      </c>
      <c r="AH328" s="31">
        <v>-2.3628691983122362E-2</v>
      </c>
    </row>
    <row r="329" spans="2:34" ht="14.45">
      <c r="B329" s="19" t="s">
        <v>29</v>
      </c>
      <c r="C329" s="47">
        <v>3.267054375541683E-2</v>
      </c>
      <c r="D329" s="25">
        <v>-3.2312562018765777E-2</v>
      </c>
      <c r="L329" s="19" t="s">
        <v>29</v>
      </c>
      <c r="M329" s="30">
        <v>3.1949711673333679E-2</v>
      </c>
      <c r="N329" s="31">
        <v>-3.5430411969452957E-2</v>
      </c>
      <c r="V329" s="19" t="s">
        <v>29</v>
      </c>
      <c r="W329" s="30">
        <v>3.7654653039268425E-2</v>
      </c>
      <c r="X329" s="31">
        <v>-3.4158149542764929E-2</v>
      </c>
      <c r="AF329" s="19" t="s">
        <v>29</v>
      </c>
      <c r="AG329" s="30">
        <v>3.7974683544303799E-2</v>
      </c>
      <c r="AH329" s="31">
        <v>-3.6286919831223625E-2</v>
      </c>
    </row>
    <row r="330" spans="2:34" ht="14.45">
      <c r="B330" s="19" t="s">
        <v>30</v>
      </c>
      <c r="C330" s="47">
        <v>3.4325424239759837E-2</v>
      </c>
      <c r="D330" s="25">
        <v>-3.4513835680102495E-2</v>
      </c>
      <c r="L330" s="19" t="s">
        <v>30</v>
      </c>
      <c r="M330" s="30">
        <v>3.2625071432282195E-2</v>
      </c>
      <c r="N330" s="31">
        <v>-3.2469219180217154E-2</v>
      </c>
      <c r="V330" s="19" t="s">
        <v>30</v>
      </c>
      <c r="W330" s="30">
        <v>3.9806347498655192E-2</v>
      </c>
      <c r="X330" s="31">
        <v>-3.8461538461538464E-2</v>
      </c>
      <c r="AF330" s="19" t="s">
        <v>30</v>
      </c>
      <c r="AG330" s="30">
        <v>4.3037974683544304E-2</v>
      </c>
      <c r="AH330" s="31">
        <v>-3.2911392405063293E-2</v>
      </c>
    </row>
    <row r="331" spans="2:34" ht="14.45">
      <c r="B331" s="19" t="s">
        <v>31</v>
      </c>
      <c r="C331" s="47">
        <v>3.4042807079245854E-2</v>
      </c>
      <c r="D331" s="25">
        <v>-3.3116450830894449E-2</v>
      </c>
      <c r="L331" s="19" t="s">
        <v>31</v>
      </c>
      <c r="M331" s="30">
        <v>3.2728972933658888E-2</v>
      </c>
      <c r="N331" s="31">
        <v>-3.3092628188477323E-2</v>
      </c>
      <c r="V331" s="19" t="s">
        <v>31</v>
      </c>
      <c r="W331" s="30">
        <v>4.0613232920925231E-2</v>
      </c>
      <c r="X331" s="31">
        <v>-3.2006455083378162E-2</v>
      </c>
      <c r="AF331" s="19" t="s">
        <v>31</v>
      </c>
      <c r="AG331" s="30">
        <v>3.8818565400843885E-2</v>
      </c>
      <c r="AH331" s="31">
        <v>-3.1223628691983123E-2</v>
      </c>
    </row>
    <row r="332" spans="2:34" ht="14.45">
      <c r="B332" s="19" t="s">
        <v>32</v>
      </c>
      <c r="C332" s="47">
        <v>2.9269717257231858E-2</v>
      </c>
      <c r="D332" s="25">
        <v>-2.8958838380666475E-2</v>
      </c>
      <c r="L332" s="19" t="s">
        <v>32</v>
      </c>
      <c r="M332" s="30">
        <v>2.9040469634786223E-2</v>
      </c>
      <c r="N332" s="31">
        <v>-2.8001454621019273E-2</v>
      </c>
      <c r="V332" s="19" t="s">
        <v>32</v>
      </c>
      <c r="W332" s="30">
        <v>3.2544378698224852E-2</v>
      </c>
      <c r="X332" s="31">
        <v>-3.2275416890801503E-2</v>
      </c>
      <c r="AF332" s="19" t="s">
        <v>32</v>
      </c>
      <c r="AG332" s="30">
        <v>3.5443037974683546E-2</v>
      </c>
      <c r="AH332" s="31">
        <v>-2.5316455696202531E-2</v>
      </c>
    </row>
    <row r="333" spans="2:34" ht="14.45">
      <c r="B333" s="19" t="s">
        <v>33</v>
      </c>
      <c r="C333" s="47">
        <v>2.5297376056674162E-2</v>
      </c>
      <c r="D333" s="25">
        <v>-2.4035019406378356E-2</v>
      </c>
      <c r="L333" s="19" t="s">
        <v>33</v>
      </c>
      <c r="M333" s="30">
        <v>2.4676606576965038E-2</v>
      </c>
      <c r="N333" s="31">
        <v>-2.5819523092108682E-2</v>
      </c>
      <c r="V333" s="19" t="s">
        <v>33</v>
      </c>
      <c r="W333" s="30">
        <v>2.6627218934911243E-2</v>
      </c>
      <c r="X333" s="31">
        <v>-2.7165142549757933E-2</v>
      </c>
      <c r="AF333" s="19" t="s">
        <v>33</v>
      </c>
      <c r="AG333" s="30">
        <v>2.6160337552742614E-2</v>
      </c>
      <c r="AH333" s="31">
        <v>-1.6033755274261603E-2</v>
      </c>
    </row>
    <row r="334" spans="2:34" ht="14.45">
      <c r="B334" s="19" t="s">
        <v>34</v>
      </c>
      <c r="C334" s="47">
        <v>1.8530265157700374E-2</v>
      </c>
      <c r="D334" s="25">
        <v>-1.8875686131661913E-2</v>
      </c>
      <c r="L334" s="19" t="s">
        <v>34</v>
      </c>
      <c r="M334" s="30">
        <v>1.8546417995740038E-2</v>
      </c>
      <c r="N334" s="31">
        <v>-1.8754220998493429E-2</v>
      </c>
      <c r="V334" s="19" t="s">
        <v>34</v>
      </c>
      <c r="W334" s="30">
        <v>2.1785906401291015E-2</v>
      </c>
      <c r="X334" s="31">
        <v>-2.097902097902098E-2</v>
      </c>
      <c r="AF334" s="19" t="s">
        <v>34</v>
      </c>
      <c r="AG334" s="30">
        <v>3.0379746835443037E-2</v>
      </c>
      <c r="AH334" s="31">
        <v>-1.7721518987341773E-2</v>
      </c>
    </row>
    <row r="335" spans="2:34" ht="14.45">
      <c r="B335" s="19" t="s">
        <v>35</v>
      </c>
      <c r="C335" s="47">
        <v>1.3009809955660508E-2</v>
      </c>
      <c r="D335" s="25">
        <v>-1.4011530780148971E-2</v>
      </c>
      <c r="L335" s="19" t="s">
        <v>35</v>
      </c>
      <c r="M335" s="30">
        <v>1.2260377162449997E-2</v>
      </c>
      <c r="N335" s="31">
        <v>-1.5117668450309107E-2</v>
      </c>
      <c r="V335" s="19" t="s">
        <v>35</v>
      </c>
      <c r="W335" s="30">
        <v>1.9903173749327596E-2</v>
      </c>
      <c r="X335" s="31">
        <v>-1.8020441097364174E-2</v>
      </c>
      <c r="AF335" s="19" t="s">
        <v>35</v>
      </c>
      <c r="AG335" s="30">
        <v>1.6033755274261603E-2</v>
      </c>
      <c r="AH335" s="31">
        <v>-1.9409282700421943E-2</v>
      </c>
    </row>
    <row r="336" spans="2:34" ht="14.45">
      <c r="B336" s="19" t="s">
        <v>36</v>
      </c>
      <c r="C336" s="47">
        <v>1.1191639556353862E-2</v>
      </c>
      <c r="D336" s="25">
        <v>-1.2915604235489179E-2</v>
      </c>
      <c r="L336" s="19" t="s">
        <v>36</v>
      </c>
      <c r="M336" s="30">
        <v>1.1273312899371396E-2</v>
      </c>
      <c r="N336" s="31">
        <v>-1.2675983167956777E-2</v>
      </c>
      <c r="V336" s="19" t="s">
        <v>36</v>
      </c>
      <c r="W336" s="30">
        <v>1.7751479289940829E-2</v>
      </c>
      <c r="X336" s="31">
        <v>-1.7751479289940829E-2</v>
      </c>
      <c r="AF336" s="19" t="s">
        <v>36</v>
      </c>
      <c r="AG336" s="30">
        <v>1.6877637130801686E-2</v>
      </c>
      <c r="AH336" s="31">
        <v>-1.5189873417721518E-2</v>
      </c>
    </row>
    <row r="337" spans="2:34" ht="14.45">
      <c r="B337" s="19" t="s">
        <v>37</v>
      </c>
      <c r="C337" s="47">
        <v>8.2587014683531586E-3</v>
      </c>
      <c r="D337" s="25">
        <v>-1.083679801037519E-2</v>
      </c>
      <c r="L337" s="19" t="s">
        <v>37</v>
      </c>
      <c r="M337" s="30">
        <v>8.6757753649540238E-3</v>
      </c>
      <c r="N337" s="31">
        <v>-1.2104524910384955E-2</v>
      </c>
      <c r="V337" s="19" t="s">
        <v>37</v>
      </c>
      <c r="W337" s="30">
        <v>1.3448090371167294E-2</v>
      </c>
      <c r="X337" s="31">
        <v>-1.8558364712210867E-2</v>
      </c>
      <c r="AF337" s="19" t="s">
        <v>37</v>
      </c>
      <c r="AG337" s="30">
        <v>1.2658227848101266E-2</v>
      </c>
      <c r="AH337" s="31">
        <v>-1.5189873417721518E-2</v>
      </c>
    </row>
    <row r="338" spans="2:34" ht="14.45">
      <c r="B338" s="19" t="s">
        <v>38</v>
      </c>
      <c r="C338" s="47">
        <v>4.0759674927461596E-3</v>
      </c>
      <c r="D338" s="25">
        <v>-6.5064750731664428E-3</v>
      </c>
      <c r="L338" s="19" t="s">
        <v>38</v>
      </c>
      <c r="M338" s="30">
        <v>3.7404540495610161E-3</v>
      </c>
      <c r="N338" s="31">
        <v>-7.3250558470569901E-3</v>
      </c>
      <c r="V338" s="19" t="s">
        <v>38</v>
      </c>
      <c r="W338" s="30">
        <v>6.4550833781603012E-3</v>
      </c>
      <c r="X338" s="31">
        <v>-7.7998924152770308E-3</v>
      </c>
      <c r="AF338" s="19" t="s">
        <v>38</v>
      </c>
      <c r="AG338" s="30">
        <v>8.4388185654008432E-3</v>
      </c>
      <c r="AH338" s="31">
        <v>-5.9071729957805904E-3</v>
      </c>
    </row>
    <row r="339" spans="2:34" ht="14.45">
      <c r="B339" s="19" t="s">
        <v>39</v>
      </c>
      <c r="C339" s="47">
        <v>1.2780576036576941E-3</v>
      </c>
      <c r="D339" s="25">
        <v>-2.5843769233667869E-3</v>
      </c>
      <c r="L339" s="19" t="s">
        <v>39</v>
      </c>
      <c r="M339" s="30">
        <v>1.8702270247805081E-3</v>
      </c>
      <c r="N339" s="31">
        <v>-2.8053405371707622E-3</v>
      </c>
      <c r="V339" s="19" t="s">
        <v>39</v>
      </c>
      <c r="W339" s="30">
        <v>1.3448090371167294E-3</v>
      </c>
      <c r="X339" s="31">
        <v>-2.1516944593867669E-3</v>
      </c>
      <c r="AF339" s="19" t="s">
        <v>39</v>
      </c>
      <c r="AG339" s="30">
        <v>8.438818565400844E-4</v>
      </c>
      <c r="AH339" s="31">
        <v>-2.5316455696202532E-3</v>
      </c>
    </row>
    <row r="340" spans="2:34" ht="14.45">
      <c r="B340" s="19" t="s">
        <v>40</v>
      </c>
      <c r="C340" s="47">
        <v>1.9783201235979049E-4</v>
      </c>
      <c r="D340" s="25">
        <v>-6.1547737178601486E-4</v>
      </c>
      <c r="L340" s="19" t="s">
        <v>40</v>
      </c>
      <c r="M340" s="30">
        <v>1.0390150137669489E-4</v>
      </c>
      <c r="N340" s="31">
        <v>-7.7926126032521175E-4</v>
      </c>
      <c r="V340" s="19" t="s">
        <v>40</v>
      </c>
      <c r="W340" s="30">
        <v>0</v>
      </c>
      <c r="X340" s="31">
        <v>-1.0758472296933835E-3</v>
      </c>
      <c r="AF340" s="19" t="s">
        <v>40</v>
      </c>
      <c r="AG340" s="30">
        <v>8.438818565400844E-4</v>
      </c>
      <c r="AH340" s="31">
        <v>0</v>
      </c>
    </row>
    <row r="341" spans="2:34" ht="14.45">
      <c r="B341" s="51" t="s">
        <v>41</v>
      </c>
      <c r="C341" s="48">
        <v>2.1981334706643388E-5</v>
      </c>
      <c r="D341" s="43">
        <v>-1.0048610151608406E-4</v>
      </c>
      <c r="L341" s="51" t="s">
        <v>41</v>
      </c>
      <c r="M341" s="30">
        <v>0</v>
      </c>
      <c r="N341" s="31">
        <v>-1.0390150137669489E-4</v>
      </c>
      <c r="V341" s="51" t="s">
        <v>41</v>
      </c>
      <c r="W341" s="32">
        <v>0</v>
      </c>
      <c r="X341" s="33">
        <v>0</v>
      </c>
      <c r="AF341" s="51" t="s">
        <v>41</v>
      </c>
      <c r="AG341" s="32">
        <v>0</v>
      </c>
      <c r="AH341" s="33">
        <v>0</v>
      </c>
    </row>
  </sheetData>
  <mergeCells count="22">
    <mergeCell ref="M86:N86"/>
    <mergeCell ref="W86:X86"/>
    <mergeCell ref="AG86:AH86"/>
    <mergeCell ref="A85:A86"/>
    <mergeCell ref="M60:N60"/>
    <mergeCell ref="W60:X60"/>
    <mergeCell ref="AG60:AH60"/>
    <mergeCell ref="A265:A266"/>
    <mergeCell ref="A292:A293"/>
    <mergeCell ref="A318:A319"/>
    <mergeCell ref="A111:A112"/>
    <mergeCell ref="A137:A138"/>
    <mergeCell ref="A163:A164"/>
    <mergeCell ref="A189:A190"/>
    <mergeCell ref="A215:A216"/>
    <mergeCell ref="A240:A241"/>
    <mergeCell ref="M33:N33"/>
    <mergeCell ref="W33:X33"/>
    <mergeCell ref="AG33:AH33"/>
    <mergeCell ref="M6:N6"/>
    <mergeCell ref="W6:X6"/>
    <mergeCell ref="AG6:AH6"/>
  </mergeCells>
  <hyperlinks>
    <hyperlink ref="D3" r:id="rId1" xr:uid="{DBF0B357-A8BA-43C0-A12D-642E8899036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6DCD-9303-48C2-A8E8-BCA8A8701E34}">
  <dimension ref="F11:Q72"/>
  <sheetViews>
    <sheetView topLeftCell="C25" zoomScale="130" zoomScaleNormal="130" workbookViewId="0">
      <selection activeCell="F29" sqref="F29:J38"/>
    </sheetView>
  </sheetViews>
  <sheetFormatPr defaultRowHeight="13.9"/>
  <cols>
    <col min="6" max="6" width="18.75" bestFit="1" customWidth="1"/>
  </cols>
  <sheetData>
    <row r="11" spans="7:12">
      <c r="G11">
        <v>3909</v>
      </c>
      <c r="H11">
        <v>2059</v>
      </c>
      <c r="I11">
        <v>1850</v>
      </c>
      <c r="K11">
        <v>2625</v>
      </c>
    </row>
    <row r="12" spans="7:12">
      <c r="H12" s="58">
        <f>H11/G11</f>
        <v>0.52673317984139167</v>
      </c>
      <c r="I12" s="58">
        <f>I11/G11</f>
        <v>0.47326682015860833</v>
      </c>
      <c r="K12">
        <v>2530</v>
      </c>
      <c r="L12" s="60">
        <f>1-K12/K11</f>
        <v>3.6190476190476217E-2</v>
      </c>
    </row>
    <row r="13" spans="7:12">
      <c r="K13">
        <f>K11-K12</f>
        <v>95</v>
      </c>
    </row>
    <row r="16" spans="7:12">
      <c r="G16">
        <v>3685</v>
      </c>
      <c r="H16">
        <v>1884</v>
      </c>
      <c r="I16">
        <v>1801</v>
      </c>
    </row>
    <row r="17" spans="6:17">
      <c r="H17" s="58">
        <f>H16/G16</f>
        <v>0.51126187245590227</v>
      </c>
      <c r="I17" s="58">
        <f>I16/G16</f>
        <v>0.48873812754409768</v>
      </c>
    </row>
    <row r="20" spans="6:17" ht="15" thickBot="1">
      <c r="G20">
        <v>332529</v>
      </c>
      <c r="H20">
        <v>167270</v>
      </c>
      <c r="I20">
        <v>165259</v>
      </c>
      <c r="K20" s="26">
        <v>19892</v>
      </c>
      <c r="L20" s="26">
        <v>9882</v>
      </c>
      <c r="M20" s="26">
        <v>10010</v>
      </c>
      <c r="O20">
        <v>1130</v>
      </c>
      <c r="P20">
        <v>601</v>
      </c>
      <c r="Q20">
        <v>529</v>
      </c>
    </row>
    <row r="21" spans="6:17" ht="14.45" thickTop="1">
      <c r="H21" s="59">
        <f>H20/G20</f>
        <v>0.50302379642076334</v>
      </c>
      <c r="I21" s="59">
        <f>I20/G20</f>
        <v>0.49697620357923672</v>
      </c>
      <c r="L21" s="59">
        <f>L20/K20</f>
        <v>0.49678262618137947</v>
      </c>
      <c r="M21" s="59">
        <f>M20/K20</f>
        <v>0.50321737381862053</v>
      </c>
      <c r="P21" s="59">
        <f>P20/O20</f>
        <v>0.53185840707964605</v>
      </c>
      <c r="Q21" s="59">
        <f>Q20/O20</f>
        <v>0.46814159292035395</v>
      </c>
    </row>
    <row r="24" spans="6:17" ht="15" thickBot="1">
      <c r="G24">
        <v>368792</v>
      </c>
      <c r="H24">
        <v>189043</v>
      </c>
      <c r="I24">
        <v>179749</v>
      </c>
      <c r="K24" s="42">
        <v>20894</v>
      </c>
      <c r="L24" s="42">
        <v>10451</v>
      </c>
      <c r="M24" s="42">
        <v>10443</v>
      </c>
      <c r="O24">
        <v>1076</v>
      </c>
      <c r="P24">
        <v>586</v>
      </c>
      <c r="Q24">
        <v>490</v>
      </c>
    </row>
    <row r="25" spans="6:17" ht="14.45" thickTop="1">
      <c r="H25" s="59">
        <f>H24/G24</f>
        <v>0.51260059871146879</v>
      </c>
      <c r="I25" s="59">
        <f>I24/G24</f>
        <v>0.48739940128853121</v>
      </c>
      <c r="L25" s="59">
        <f>L24/K24</f>
        <v>0.50019144251938352</v>
      </c>
      <c r="M25" s="59">
        <f>M24/K24</f>
        <v>0.49980855748061642</v>
      </c>
      <c r="P25" s="59">
        <f>P24/O24</f>
        <v>0.54460966542750933</v>
      </c>
      <c r="Q25" s="59">
        <f>Q24/O24</f>
        <v>0.45539033457249073</v>
      </c>
    </row>
    <row r="29" spans="6:17">
      <c r="G29" s="7" t="s">
        <v>17</v>
      </c>
      <c r="H29" s="7" t="s">
        <v>60</v>
      </c>
      <c r="I29" s="7" t="s">
        <v>49</v>
      </c>
      <c r="J29" s="7" t="s">
        <v>61</v>
      </c>
    </row>
    <row r="30" spans="6:17">
      <c r="F30" s="7" t="s">
        <v>65</v>
      </c>
      <c r="G30">
        <v>21827</v>
      </c>
      <c r="H30">
        <v>1167</v>
      </c>
      <c r="I30">
        <v>194</v>
      </c>
      <c r="J30">
        <v>51</v>
      </c>
    </row>
    <row r="31" spans="6:17">
      <c r="F31" s="7" t="s">
        <v>66</v>
      </c>
      <c r="G31">
        <v>8702</v>
      </c>
      <c r="H31">
        <v>619</v>
      </c>
      <c r="I31">
        <v>133</v>
      </c>
      <c r="J31">
        <v>46</v>
      </c>
    </row>
    <row r="32" spans="6:17">
      <c r="F32" s="7" t="s">
        <v>67</v>
      </c>
      <c r="G32">
        <f>G30-G31</f>
        <v>13125</v>
      </c>
      <c r="H32">
        <f t="shared" ref="H32:J32" si="0">H30-H31</f>
        <v>548</v>
      </c>
      <c r="I32">
        <f t="shared" si="0"/>
        <v>61</v>
      </c>
      <c r="J32">
        <f t="shared" si="0"/>
        <v>5</v>
      </c>
    </row>
    <row r="33" spans="6:10">
      <c r="F33" s="7" t="s">
        <v>68</v>
      </c>
      <c r="G33" s="58">
        <f>G31/G30</f>
        <v>0.39868053328446418</v>
      </c>
      <c r="H33" s="58">
        <f t="shared" ref="H33:J33" si="1">H31/H30</f>
        <v>0.53041988003427587</v>
      </c>
      <c r="I33" s="58">
        <f t="shared" si="1"/>
        <v>0.68556701030927836</v>
      </c>
      <c r="J33" s="58">
        <f t="shared" si="1"/>
        <v>0.90196078431372551</v>
      </c>
    </row>
    <row r="34" spans="6:10">
      <c r="G34" s="7" t="s">
        <v>17</v>
      </c>
      <c r="H34" s="7" t="s">
        <v>60</v>
      </c>
      <c r="I34" s="7" t="s">
        <v>49</v>
      </c>
      <c r="J34" s="7" t="s">
        <v>61</v>
      </c>
    </row>
    <row r="35" spans="6:10">
      <c r="F35" s="7" t="s">
        <v>69</v>
      </c>
      <c r="G35">
        <v>21845</v>
      </c>
      <c r="H35">
        <v>1303</v>
      </c>
      <c r="I35">
        <v>174</v>
      </c>
      <c r="J35">
        <v>67</v>
      </c>
    </row>
    <row r="36" spans="6:10">
      <c r="F36" s="7" t="s">
        <v>70</v>
      </c>
      <c r="G36">
        <v>7718</v>
      </c>
      <c r="H36">
        <v>482</v>
      </c>
      <c r="I36">
        <v>115</v>
      </c>
      <c r="J36">
        <v>38</v>
      </c>
    </row>
    <row r="37" spans="6:10">
      <c r="F37" s="7" t="s">
        <v>67</v>
      </c>
      <c r="G37">
        <f>G35-G36</f>
        <v>14127</v>
      </c>
      <c r="H37">
        <f t="shared" ref="H37" si="2">H35-H36</f>
        <v>821</v>
      </c>
      <c r="I37">
        <f t="shared" ref="I37" si="3">I35-I36</f>
        <v>59</v>
      </c>
      <c r="J37">
        <f t="shared" ref="J37" si="4">J35-J36</f>
        <v>29</v>
      </c>
    </row>
    <row r="38" spans="6:10">
      <c r="F38" s="7" t="s">
        <v>68</v>
      </c>
      <c r="G38" s="58">
        <f>G36/G35</f>
        <v>0.35330739299610897</v>
      </c>
      <c r="H38" s="58">
        <f t="shared" ref="H38:J38" si="5">H36/H35</f>
        <v>0.36991557943207981</v>
      </c>
      <c r="I38" s="58">
        <f t="shared" si="5"/>
        <v>0.66091954022988508</v>
      </c>
      <c r="J38" s="58">
        <f t="shared" si="5"/>
        <v>0.56716417910447758</v>
      </c>
    </row>
    <row r="48" spans="6:10">
      <c r="G48" s="7" t="s">
        <v>68</v>
      </c>
    </row>
    <row r="49" spans="7:7">
      <c r="G49" s="61">
        <v>0.43</v>
      </c>
    </row>
    <row r="50" spans="7:7">
      <c r="G50" s="61">
        <v>0.48</v>
      </c>
    </row>
    <row r="51" spans="7:7">
      <c r="G51" s="61">
        <v>0.56000000000000005</v>
      </c>
    </row>
    <row r="52" spans="7:7">
      <c r="G52" s="61">
        <v>0.88</v>
      </c>
    </row>
    <row r="53" spans="7:7">
      <c r="G53" s="7" t="s">
        <v>71</v>
      </c>
    </row>
    <row r="54" spans="7:7">
      <c r="G54">
        <v>22679</v>
      </c>
    </row>
    <row r="55" spans="7:7">
      <c r="G55">
        <v>1387</v>
      </c>
    </row>
    <row r="56" spans="7:7">
      <c r="G56">
        <v>193</v>
      </c>
    </row>
    <row r="57" spans="7:7">
      <c r="G57">
        <v>70</v>
      </c>
    </row>
    <row r="58" spans="7:7">
      <c r="G58" s="7" t="s">
        <v>72</v>
      </c>
    </row>
    <row r="59" spans="7:7">
      <c r="G59">
        <v>7624</v>
      </c>
    </row>
    <row r="60" spans="7:7">
      <c r="G60">
        <v>463</v>
      </c>
    </row>
    <row r="61" spans="7:7">
      <c r="G61">
        <v>116</v>
      </c>
    </row>
    <row r="62" spans="7:7">
      <c r="G62">
        <v>29</v>
      </c>
    </row>
    <row r="63" spans="7:7">
      <c r="G63" s="7" t="s">
        <v>67</v>
      </c>
    </row>
    <row r="64" spans="7:7">
      <c r="G64" s="7">
        <v>15055</v>
      </c>
    </row>
    <row r="65" spans="7:7">
      <c r="G65" s="7">
        <v>924</v>
      </c>
    </row>
    <row r="66" spans="7:7">
      <c r="G66" s="7">
        <v>77</v>
      </c>
    </row>
    <row r="67" spans="7:7">
      <c r="G67" s="7">
        <v>41</v>
      </c>
    </row>
    <row r="68" spans="7:7">
      <c r="G68" s="7" t="s">
        <v>68</v>
      </c>
    </row>
    <row r="69" spans="7:7">
      <c r="G69" s="61">
        <v>0.34</v>
      </c>
    </row>
    <row r="70" spans="7:7">
      <c r="G70" s="61">
        <v>0.33</v>
      </c>
    </row>
    <row r="71" spans="7:7">
      <c r="G71" s="61">
        <v>0.6</v>
      </c>
    </row>
    <row r="72" spans="7:7">
      <c r="G72" s="61">
        <v>0.41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8" ma:contentTypeDescription="Create a new document." ma:contentTypeScope="" ma:versionID="322f63f0b015634f6a5734d95255bfc2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2508c6e25cb7d7b3ba46e64aeb826f3c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981A89-08E0-4C8A-9B8C-4A9616ED4199}"/>
</file>

<file path=customXml/itemProps2.xml><?xml version="1.0" encoding="utf-8"?>
<ds:datastoreItem xmlns:ds="http://schemas.openxmlformats.org/officeDocument/2006/customXml" ds:itemID="{45E0942E-8EB3-4D4E-B55C-C71F53DDAC38}"/>
</file>

<file path=customXml/itemProps3.xml><?xml version="1.0" encoding="utf-8"?>
<ds:datastoreItem xmlns:ds="http://schemas.openxmlformats.org/officeDocument/2006/customXml" ds:itemID="{4EA796BA-00CA-44BB-89E1-4C6DB509EB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/>
  <cp:revision/>
  <dcterms:created xsi:type="dcterms:W3CDTF">2017-05-19T11:15:18Z</dcterms:created>
  <dcterms:modified xsi:type="dcterms:W3CDTF">2023-04-17T10:16:52Z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1267400</vt:r8>
  </property>
  <property fmtid="{D5CDD505-2E9C-101B-9397-08002B2CF9AE}" pid="4" name="AuthorIds_UIVersion_1024">
    <vt:lpwstr>13</vt:lpwstr>
  </property>
  <property fmtid="{D5CDD505-2E9C-101B-9397-08002B2CF9AE}" pid="5" name="AuthorIds_UIVersion_6656">
    <vt:lpwstr>13</vt:lpwstr>
  </property>
</Properties>
</file>