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DC8CEA93-397D-49EB-A619-0060C7B8FBB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2" l="1"/>
  <c r="M20" i="2"/>
  <c r="D28" i="1"/>
  <c r="E28" i="1"/>
  <c r="F28" i="1"/>
  <c r="G28" i="1"/>
  <c r="H28" i="1"/>
  <c r="I28" i="1"/>
  <c r="J28" i="1"/>
  <c r="K28" i="1"/>
  <c r="L28" i="1"/>
  <c r="C28" i="1"/>
  <c r="E20" i="2"/>
  <c r="F20" i="2"/>
  <c r="G20" i="2"/>
  <c r="H20" i="2"/>
  <c r="I20" i="2"/>
  <c r="J20" i="2"/>
  <c r="K20" i="2"/>
  <c r="L20" i="2"/>
  <c r="D20" i="2"/>
  <c r="E12" i="2"/>
  <c r="F12" i="2"/>
  <c r="G12" i="2"/>
  <c r="H12" i="2"/>
  <c r="I12" i="2"/>
  <c r="J12" i="2"/>
  <c r="K12" i="2"/>
  <c r="L12" i="2"/>
  <c r="D12" i="2"/>
</calcChain>
</file>

<file path=xl/sharedStrings.xml><?xml version="1.0" encoding="utf-8"?>
<sst xmlns="http://schemas.openxmlformats.org/spreadsheetml/2006/main" count="77" uniqueCount="30">
  <si>
    <t>2.1 Andrúmsloft</t>
  </si>
  <si>
    <t>Losun mengandi efna</t>
  </si>
  <si>
    <t>Heimild:</t>
  </si>
  <si>
    <t xml:space="preserve">Sótt: </t>
  </si>
  <si>
    <t>Gróðurhúsalofttegundir</t>
  </si>
  <si>
    <t>Virkjanir</t>
  </si>
  <si>
    <t>Þeisareykir</t>
  </si>
  <si>
    <t>Krafla</t>
  </si>
  <si>
    <t>Bjarnarflag</t>
  </si>
  <si>
    <t xml:space="preserve">Gróðurhúsalofttegundir </t>
  </si>
  <si>
    <t>PCC BakkiSilicon</t>
  </si>
  <si>
    <t>Bakki</t>
  </si>
  <si>
    <t>Brennisteinsvetni</t>
  </si>
  <si>
    <t>Staður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</si>
  <si>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</si>
  <si>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</si>
  <si>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</si>
  <si>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</si>
  <si>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</si>
  <si>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</si>
  <si>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</si>
  <si>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</si>
  <si>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</si>
  <si>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Samtals</t>
  </si>
  <si>
    <t>LV og PCC</t>
  </si>
  <si>
    <t>https://prismic-io.s3.amazonaws.com/landsvirkjun-vefur/65af1b39-693f-4fae-9b52-3f14f007d0a5_LVI-Skyrsla-Loftslagsbokhald-islenska-2101-43.pdf</t>
  </si>
  <si>
    <t>Tölvupóstur - PCC</t>
  </si>
  <si>
    <t>https://rafhladan.is/bitstream/handle/10802/29472/OS-2021-T002-01.pdf?sequence=1</t>
  </si>
  <si>
    <t>Gaslosun jarðvarmavirkjana og veitna - Orkustofnun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</si>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</sst>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color rgb="FFFAFAF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1" fontId="0" fillId="0" borderId="0" xfId="0" applyNumberFormat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</dxfs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Gróðurhúsalofttegundir - virkjanir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Úrvinnsla!$C$9</c:f>
              <c:strCache>
                <c:ptCount val="1"/>
                <c:pt idx="0">
                  <c:v>Þeisareykir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Úrvinnsla!$D$8:$M$8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Úrvinnsla!$D$9:$M$9</c:f>
              <c:numCache>
                <c:formatCode>General</c:formatCode>
                <c:ptCount val="10"/>
                <c:pt idx="0">
                  <c:v>827</c:v>
                </c:pt>
                <c:pt idx="1">
                  <c:v>1888</c:v>
                </c:pt>
                <c:pt idx="2">
                  <c:v>672</c:v>
                </c:pt>
                <c:pt idx="3">
                  <c:v>920</c:v>
                </c:pt>
                <c:pt idx="4">
                  <c:v>2370</c:v>
                </c:pt>
                <c:pt idx="5">
                  <c:v>770</c:v>
                </c:pt>
                <c:pt idx="6">
                  <c:v>2972</c:v>
                </c:pt>
                <c:pt idx="7">
                  <c:v>7937</c:v>
                </c:pt>
                <c:pt idx="8" formatCode="0">
                  <c:v>6672.5</c:v>
                </c:pt>
                <c:pt idx="9">
                  <c:v>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0-4F09-9BED-5B1F464C4744}"/>
            </c:ext>
          </c:extLst>
        </c:ser>
        <c:ser>
          <c:idx val="1"/>
          <c:order val="1"/>
          <c:tx>
            <c:strRef>
              <c:f>Úrvinnsla!$C$10</c:f>
              <c:strCache>
                <c:ptCount val="1"/>
                <c:pt idx="0">
                  <c:v>Krafla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Úrvinnsla!$D$8:$M$8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Úrvinnsla!$D$10:$M$10</c:f>
              <c:numCache>
                <c:formatCode>General</c:formatCode>
                <c:ptCount val="10"/>
                <c:pt idx="0">
                  <c:v>39983</c:v>
                </c:pt>
                <c:pt idx="1">
                  <c:v>38954</c:v>
                </c:pt>
                <c:pt idx="2">
                  <c:v>32482</c:v>
                </c:pt>
                <c:pt idx="3">
                  <c:v>34670</c:v>
                </c:pt>
                <c:pt idx="4">
                  <c:v>32758</c:v>
                </c:pt>
                <c:pt idx="5">
                  <c:v>31077</c:v>
                </c:pt>
                <c:pt idx="6">
                  <c:v>33672</c:v>
                </c:pt>
                <c:pt idx="7">
                  <c:v>32811</c:v>
                </c:pt>
                <c:pt idx="8">
                  <c:v>23699</c:v>
                </c:pt>
                <c:pt idx="9">
                  <c:v>22997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0-4F09-9BED-5B1F464C4744}"/>
            </c:ext>
          </c:extLst>
        </c:ser>
        <c:ser>
          <c:idx val="2"/>
          <c:order val="2"/>
          <c:tx>
            <c:strRef>
              <c:f>Úrvinnsla!$C$11</c:f>
              <c:strCache>
                <c:ptCount val="1"/>
                <c:pt idx="0">
                  <c:v>Bjarnarflag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Úrvinnsla!$D$8:$M$8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Úrvinnsla!$D$11:$M$11</c:f>
              <c:numCache>
                <c:formatCode>General</c:formatCode>
                <c:ptCount val="10"/>
                <c:pt idx="0">
                  <c:v>1717</c:v>
                </c:pt>
                <c:pt idx="1">
                  <c:v>1231</c:v>
                </c:pt>
                <c:pt idx="2">
                  <c:v>475</c:v>
                </c:pt>
                <c:pt idx="3">
                  <c:v>396</c:v>
                </c:pt>
                <c:pt idx="4">
                  <c:v>437</c:v>
                </c:pt>
                <c:pt idx="5">
                  <c:v>467</c:v>
                </c:pt>
                <c:pt idx="6">
                  <c:v>527</c:v>
                </c:pt>
                <c:pt idx="7">
                  <c:v>246</c:v>
                </c:pt>
                <c:pt idx="8">
                  <c:v>1638</c:v>
                </c:pt>
                <c:pt idx="9">
                  <c:v>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0-4F09-9BED-5B1F464C4744}"/>
            </c:ext>
          </c:extLst>
        </c:ser>
        <c:ser>
          <c:idx val="3"/>
          <c:order val="3"/>
          <c:tx>
            <c:strRef>
              <c:f>Úrvinnsla!$C$12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Úrvinnsla!$D$8:$M$8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Úrvinnsla!$D$12:$M$12</c:f>
              <c:numCache>
                <c:formatCode>General</c:formatCode>
                <c:ptCount val="10"/>
                <c:pt idx="0">
                  <c:v>42527</c:v>
                </c:pt>
                <c:pt idx="1">
                  <c:v>42073</c:v>
                </c:pt>
                <c:pt idx="2">
                  <c:v>33629</c:v>
                </c:pt>
                <c:pt idx="3">
                  <c:v>35986</c:v>
                </c:pt>
                <c:pt idx="4">
                  <c:v>35565</c:v>
                </c:pt>
                <c:pt idx="5">
                  <c:v>32314</c:v>
                </c:pt>
                <c:pt idx="6">
                  <c:v>37171</c:v>
                </c:pt>
                <c:pt idx="7">
                  <c:v>40994</c:v>
                </c:pt>
                <c:pt idx="8" formatCode="0">
                  <c:v>32009.5</c:v>
                </c:pt>
                <c:pt idx="9" formatCode="0">
                  <c:v>30667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0-4F09-9BED-5B1F464C4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934456"/>
        <c:axId val="726935112"/>
      </c:lineChart>
      <c:catAx>
        <c:axId val="72693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6935112"/>
        <c:crosses val="autoZero"/>
        <c:auto val="1"/>
        <c:lblAlgn val="ctr"/>
        <c:lblOffset val="100"/>
        <c:noMultiLvlLbl val="0"/>
      </c:catAx>
      <c:valAx>
        <c:axId val="72693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69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Gróðurhúsalofttegundir - Bakki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Úrvinnsla!$D$24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Úrvinnsla!$C$25</c:f>
              <c:strCache>
                <c:ptCount val="1"/>
                <c:pt idx="0">
                  <c:v>Bakki</c:v>
                </c:pt>
              </c:strCache>
            </c:strRef>
          </c:cat>
          <c:val>
            <c:numRef>
              <c:f>Úrvinnsla!$D$25</c:f>
              <c:numCache>
                <c:formatCode>General</c:formatCode>
                <c:ptCount val="1"/>
                <c:pt idx="0">
                  <c:v>50402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A-45E2-A9D6-EABC9FA38CC1}"/>
            </c:ext>
          </c:extLst>
        </c:ser>
        <c:ser>
          <c:idx val="1"/>
          <c:order val="1"/>
          <c:tx>
            <c:strRef>
              <c:f>Úrvinnsla!$E$24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Úrvinnsla!$C$25</c:f>
              <c:strCache>
                <c:ptCount val="1"/>
                <c:pt idx="0">
                  <c:v>Bakki</c:v>
                </c:pt>
              </c:strCache>
            </c:strRef>
          </c:cat>
          <c:val>
            <c:numRef>
              <c:f>Úrvinnsla!$E$25</c:f>
              <c:numCache>
                <c:formatCode>General</c:formatCode>
                <c:ptCount val="1"/>
                <c:pt idx="0">
                  <c:v>98405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A-45E2-A9D6-EABC9FA38CC1}"/>
            </c:ext>
          </c:extLst>
        </c:ser>
        <c:ser>
          <c:idx val="2"/>
          <c:order val="2"/>
          <c:tx>
            <c:strRef>
              <c:f>Úrvinnsla!$F$24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Úrvinnsla!$C$25</c:f>
              <c:strCache>
                <c:ptCount val="1"/>
                <c:pt idx="0">
                  <c:v>Bakki</c:v>
                </c:pt>
              </c:strCache>
            </c:strRef>
          </c:cat>
          <c:val>
            <c:numRef>
              <c:f>Úrvinnsla!$F$25</c:f>
              <c:numCache>
                <c:formatCode>General</c:formatCode>
                <c:ptCount val="1"/>
                <c:pt idx="0">
                  <c:v>58966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B-49F6-BB12-9E3D370F8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738720"/>
        <c:axId val="512739048"/>
      </c:barChart>
      <c:catAx>
        <c:axId val="5127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2739048"/>
        <c:crosses val="autoZero"/>
        <c:auto val="1"/>
        <c:lblAlgn val="ctr"/>
        <c:lblOffset val="100"/>
        <c:noMultiLvlLbl val="0"/>
      </c:catAx>
      <c:valAx>
        <c:axId val="51273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27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Brennisteinsvetni - virkjanir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Úrvinnsla!$C$17</c:f>
              <c:strCache>
                <c:ptCount val="1"/>
                <c:pt idx="0">
                  <c:v>Þeisareykir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Úrvinnsla!$D$16:$M$16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Úrvinnsla!$D$17:$M$17</c:f>
              <c:numCache>
                <c:formatCode>General</c:formatCode>
                <c:ptCount val="10"/>
                <c:pt idx="0">
                  <c:v>570</c:v>
                </c:pt>
                <c:pt idx="1">
                  <c:v>246</c:v>
                </c:pt>
                <c:pt idx="2">
                  <c:v>136</c:v>
                </c:pt>
                <c:pt idx="3">
                  <c:v>391</c:v>
                </c:pt>
                <c:pt idx="4">
                  <c:v>971</c:v>
                </c:pt>
                <c:pt idx="5">
                  <c:v>150</c:v>
                </c:pt>
                <c:pt idx="6">
                  <c:v>787</c:v>
                </c:pt>
                <c:pt idx="7">
                  <c:v>3304</c:v>
                </c:pt>
                <c:pt idx="8">
                  <c:v>2758</c:v>
                </c:pt>
                <c:pt idx="9">
                  <c:v>2530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84-4E78-B995-9EC274CE100F}"/>
            </c:ext>
          </c:extLst>
        </c:ser>
        <c:ser>
          <c:idx val="1"/>
          <c:order val="1"/>
          <c:tx>
            <c:strRef>
              <c:f>Úrvinnsla!$C$18</c:f>
              <c:strCache>
                <c:ptCount val="1"/>
                <c:pt idx="0">
                  <c:v>Krafla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Úrvinnsla!$D$16:$M$16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Úrvinnsla!$D$18:$M$18</c:f>
              <c:numCache>
                <c:formatCode>General</c:formatCode>
                <c:ptCount val="10"/>
                <c:pt idx="0">
                  <c:v>5180</c:v>
                </c:pt>
                <c:pt idx="1">
                  <c:v>5151</c:v>
                </c:pt>
                <c:pt idx="2">
                  <c:v>4392</c:v>
                </c:pt>
                <c:pt idx="3">
                  <c:v>4520</c:v>
                </c:pt>
                <c:pt idx="4">
                  <c:v>4483</c:v>
                </c:pt>
                <c:pt idx="5">
                  <c:v>4689</c:v>
                </c:pt>
                <c:pt idx="6">
                  <c:v>4780</c:v>
                </c:pt>
                <c:pt idx="7">
                  <c:v>5044</c:v>
                </c:pt>
                <c:pt idx="8">
                  <c:v>3604</c:v>
                </c:pt>
                <c:pt idx="9">
                  <c:v>3423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4-4E78-B995-9EC274CE100F}"/>
            </c:ext>
          </c:extLst>
        </c:ser>
        <c:ser>
          <c:idx val="2"/>
          <c:order val="2"/>
          <c:tx>
            <c:strRef>
              <c:f>Úrvinnsla!$C$19</c:f>
              <c:strCache>
                <c:ptCount val="1"/>
                <c:pt idx="0">
                  <c:v>Bjarnarflag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Úrvinnsla!$D$16:$M$16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Úrvinnsla!$D$19:$M$19</c:f>
              <c:numCache>
                <c:formatCode>General</c:formatCode>
                <c:ptCount val="10"/>
                <c:pt idx="0">
                  <c:v>1603</c:v>
                </c:pt>
                <c:pt idx="1">
                  <c:v>826</c:v>
                </c:pt>
                <c:pt idx="2">
                  <c:v>539</c:v>
                </c:pt>
                <c:pt idx="3">
                  <c:v>447</c:v>
                </c:pt>
                <c:pt idx="4">
                  <c:v>477</c:v>
                </c:pt>
                <c:pt idx="5">
                  <c:v>521</c:v>
                </c:pt>
                <c:pt idx="6">
                  <c:v>551</c:v>
                </c:pt>
                <c:pt idx="7">
                  <c:v>146</c:v>
                </c:pt>
                <c:pt idx="8">
                  <c:v>840</c:v>
                </c:pt>
                <c:pt idx="9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84-4E78-B995-9EC274CE100F}"/>
            </c:ext>
          </c:extLst>
        </c:ser>
        <c:ser>
          <c:idx val="3"/>
          <c:order val="3"/>
          <c:tx>
            <c:strRef>
              <c:f>Úrvinnsla!$C$20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Úrvinnsla!$D$16:$M$16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Úrvinnsla!$D$20:$M$20</c:f>
              <c:numCache>
                <c:formatCode>General</c:formatCode>
                <c:ptCount val="10"/>
                <c:pt idx="0">
                  <c:v>7353</c:v>
                </c:pt>
                <c:pt idx="1">
                  <c:v>6223</c:v>
                </c:pt>
                <c:pt idx="2">
                  <c:v>5067</c:v>
                </c:pt>
                <c:pt idx="3">
                  <c:v>5358</c:v>
                </c:pt>
                <c:pt idx="4">
                  <c:v>5931</c:v>
                </c:pt>
                <c:pt idx="5">
                  <c:v>5360</c:v>
                </c:pt>
                <c:pt idx="6">
                  <c:v>6118</c:v>
                </c:pt>
                <c:pt idx="7">
                  <c:v>8494</c:v>
                </c:pt>
                <c:pt idx="8">
                  <c:v>7202</c:v>
                </c:pt>
                <c:pt idx="9">
                  <c:v>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84-4E78-B995-9EC274CE1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740360"/>
        <c:axId val="512740688"/>
      </c:lineChart>
      <c:catAx>
        <c:axId val="51274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2740688"/>
        <c:crosses val="autoZero"/>
        <c:auto val="1"/>
        <c:lblAlgn val="ctr"/>
        <c:lblOffset val="100"/>
        <c:noMultiLvlLbl val="0"/>
      </c:catAx>
      <c:valAx>
        <c:axId val="51274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274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Gróðurhúsalofttegundir - virkjanir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Úrvinnsla!$C$9</c:f>
              <c:strCache>
                <c:ptCount val="1"/>
                <c:pt idx="0">
                  <c:v>Þeisareykir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Úrvinnsla!$D$8:$M$8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Úrvinnsla!$D$9:$M$9</c:f>
              <c:numCache>
                <c:formatCode>General</c:formatCode>
                <c:ptCount val="10"/>
                <c:pt idx="0">
                  <c:v>827</c:v>
                </c:pt>
                <c:pt idx="1">
                  <c:v>1888</c:v>
                </c:pt>
                <c:pt idx="2">
                  <c:v>672</c:v>
                </c:pt>
                <c:pt idx="3">
                  <c:v>920</c:v>
                </c:pt>
                <c:pt idx="4">
                  <c:v>2370</c:v>
                </c:pt>
                <c:pt idx="5">
                  <c:v>770</c:v>
                </c:pt>
                <c:pt idx="6">
                  <c:v>2972</c:v>
                </c:pt>
                <c:pt idx="7">
                  <c:v>7937</c:v>
                </c:pt>
                <c:pt idx="8" formatCode="0">
                  <c:v>6672.5</c:v>
                </c:pt>
                <c:pt idx="9">
                  <c:v>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1-41FA-A292-2C5A05A6E62A}"/>
            </c:ext>
          </c:extLst>
        </c:ser>
        <c:ser>
          <c:idx val="1"/>
          <c:order val="1"/>
          <c:tx>
            <c:strRef>
              <c:f>Úrvinnsla!$C$10</c:f>
              <c:strCache>
                <c:ptCount val="1"/>
                <c:pt idx="0">
                  <c:v>Krafla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Úrvinnsla!$D$8:$M$8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Úrvinnsla!$D$10:$M$10</c:f>
              <c:numCache>
                <c:formatCode>General</c:formatCode>
                <c:ptCount val="10"/>
                <c:pt idx="0">
                  <c:v>39983</c:v>
                </c:pt>
                <c:pt idx="1">
                  <c:v>38954</c:v>
                </c:pt>
                <c:pt idx="2">
                  <c:v>32482</c:v>
                </c:pt>
                <c:pt idx="3">
                  <c:v>34670</c:v>
                </c:pt>
                <c:pt idx="4">
                  <c:v>32758</c:v>
                </c:pt>
                <c:pt idx="5">
                  <c:v>31077</c:v>
                </c:pt>
                <c:pt idx="6">
                  <c:v>33672</c:v>
                </c:pt>
                <c:pt idx="7">
                  <c:v>32811</c:v>
                </c:pt>
                <c:pt idx="8">
                  <c:v>23699</c:v>
                </c:pt>
                <c:pt idx="9">
                  <c:v>22997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1-41FA-A292-2C5A05A6E62A}"/>
            </c:ext>
          </c:extLst>
        </c:ser>
        <c:ser>
          <c:idx val="2"/>
          <c:order val="2"/>
          <c:tx>
            <c:strRef>
              <c:f>Úrvinnsla!$C$11</c:f>
              <c:strCache>
                <c:ptCount val="1"/>
                <c:pt idx="0">
                  <c:v>Bjarnarflag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Úrvinnsla!$D$8:$M$8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Úrvinnsla!$D$11:$M$11</c:f>
              <c:numCache>
                <c:formatCode>General</c:formatCode>
                <c:ptCount val="10"/>
                <c:pt idx="0">
                  <c:v>1717</c:v>
                </c:pt>
                <c:pt idx="1">
                  <c:v>1231</c:v>
                </c:pt>
                <c:pt idx="2">
                  <c:v>475</c:v>
                </c:pt>
                <c:pt idx="3">
                  <c:v>396</c:v>
                </c:pt>
                <c:pt idx="4">
                  <c:v>437</c:v>
                </c:pt>
                <c:pt idx="5">
                  <c:v>467</c:v>
                </c:pt>
                <c:pt idx="6">
                  <c:v>527</c:v>
                </c:pt>
                <c:pt idx="7">
                  <c:v>246</c:v>
                </c:pt>
                <c:pt idx="8">
                  <c:v>1638</c:v>
                </c:pt>
                <c:pt idx="9">
                  <c:v>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11-41FA-A292-2C5A05A6E62A}"/>
            </c:ext>
          </c:extLst>
        </c:ser>
        <c:ser>
          <c:idx val="3"/>
          <c:order val="3"/>
          <c:tx>
            <c:strRef>
              <c:f>Úrvinnsla!$C$12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Úrvinnsla!$D$8:$M$8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Úrvinnsla!$D$12:$M$12</c:f>
              <c:numCache>
                <c:formatCode>General</c:formatCode>
                <c:ptCount val="10"/>
                <c:pt idx="0">
                  <c:v>42527</c:v>
                </c:pt>
                <c:pt idx="1">
                  <c:v>42073</c:v>
                </c:pt>
                <c:pt idx="2">
                  <c:v>33629</c:v>
                </c:pt>
                <c:pt idx="3">
                  <c:v>35986</c:v>
                </c:pt>
                <c:pt idx="4">
                  <c:v>35565</c:v>
                </c:pt>
                <c:pt idx="5">
                  <c:v>32314</c:v>
                </c:pt>
                <c:pt idx="6">
                  <c:v>37171</c:v>
                </c:pt>
                <c:pt idx="7">
                  <c:v>40994</c:v>
                </c:pt>
                <c:pt idx="8" formatCode="0">
                  <c:v>32009.5</c:v>
                </c:pt>
                <c:pt idx="9" formatCode="0">
                  <c:v>30667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1FA-A292-2C5A05A6E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934456"/>
        <c:axId val="726935112"/>
      </c:lineChart>
      <c:catAx>
        <c:axId val="72693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6935112"/>
        <c:crosses val="autoZero"/>
        <c:auto val="1"/>
        <c:lblAlgn val="ctr"/>
        <c:lblOffset val="100"/>
        <c:noMultiLvlLbl val="0"/>
      </c:catAx>
      <c:valAx>
        <c:axId val="72693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69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Gróðurhúsalofttegundir - Bakki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Úrvinnsla!$D$24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Úrvinnsla!$C$25</c:f>
              <c:strCache>
                <c:ptCount val="1"/>
                <c:pt idx="0">
                  <c:v>Bakki</c:v>
                </c:pt>
              </c:strCache>
            </c:strRef>
          </c:cat>
          <c:val>
            <c:numRef>
              <c:f>Úrvinnsla!$D$25</c:f>
              <c:numCache>
                <c:formatCode>General</c:formatCode>
                <c:ptCount val="1"/>
                <c:pt idx="0">
                  <c:v>50402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0-43EC-AD87-D8C352E08E36}"/>
            </c:ext>
          </c:extLst>
        </c:ser>
        <c:ser>
          <c:idx val="1"/>
          <c:order val="1"/>
          <c:tx>
            <c:strRef>
              <c:f>Úrvinnsla!$E$24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Úrvinnsla!$C$25</c:f>
              <c:strCache>
                <c:ptCount val="1"/>
                <c:pt idx="0">
                  <c:v>Bakki</c:v>
                </c:pt>
              </c:strCache>
            </c:strRef>
          </c:cat>
          <c:val>
            <c:numRef>
              <c:f>Úrvinnsla!$E$25</c:f>
              <c:numCache>
                <c:formatCode>General</c:formatCode>
                <c:ptCount val="1"/>
                <c:pt idx="0">
                  <c:v>98405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C0-43EC-AD87-D8C352E08E36}"/>
            </c:ext>
          </c:extLst>
        </c:ser>
        <c:ser>
          <c:idx val="2"/>
          <c:order val="2"/>
          <c:tx>
            <c:strRef>
              <c:f>Úrvinnsla!$F$24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Úrvinnsla!$C$25</c:f>
              <c:strCache>
                <c:ptCount val="1"/>
                <c:pt idx="0">
                  <c:v>Bakki</c:v>
                </c:pt>
              </c:strCache>
            </c:strRef>
          </c:cat>
          <c:val>
            <c:numRef>
              <c:f>Úrvinnsla!$F$25</c:f>
              <c:numCache>
                <c:formatCode>General</c:formatCode>
                <c:ptCount val="1"/>
                <c:pt idx="0">
                  <c:v>58966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4-4FB2-88AC-DC88DDCE8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738720"/>
        <c:axId val="512739048"/>
      </c:barChart>
      <c:catAx>
        <c:axId val="5127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2739048"/>
        <c:crosses val="autoZero"/>
        <c:auto val="1"/>
        <c:lblAlgn val="ctr"/>
        <c:lblOffset val="100"/>
        <c:noMultiLvlLbl val="0"/>
      </c:catAx>
      <c:valAx>
        <c:axId val="51273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27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Brennisteinsvetni - virkjanir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Úrvinnsla!$C$17</c:f>
              <c:strCache>
                <c:ptCount val="1"/>
                <c:pt idx="0">
                  <c:v>Þeisareykir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Úrvinnsla!$D$16:$M$16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Úrvinnsla!$D$17:$M$17</c:f>
              <c:numCache>
                <c:formatCode>General</c:formatCode>
                <c:ptCount val="10"/>
                <c:pt idx="0">
                  <c:v>570</c:v>
                </c:pt>
                <c:pt idx="1">
                  <c:v>246</c:v>
                </c:pt>
                <c:pt idx="2">
                  <c:v>136</c:v>
                </c:pt>
                <c:pt idx="3">
                  <c:v>391</c:v>
                </c:pt>
                <c:pt idx="4">
                  <c:v>971</c:v>
                </c:pt>
                <c:pt idx="5">
                  <c:v>150</c:v>
                </c:pt>
                <c:pt idx="6">
                  <c:v>787</c:v>
                </c:pt>
                <c:pt idx="7">
                  <c:v>3304</c:v>
                </c:pt>
                <c:pt idx="8">
                  <c:v>2758</c:v>
                </c:pt>
                <c:pt idx="9">
                  <c:v>2530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0-4D83-9C24-B062E432775C}"/>
            </c:ext>
          </c:extLst>
        </c:ser>
        <c:ser>
          <c:idx val="1"/>
          <c:order val="1"/>
          <c:tx>
            <c:strRef>
              <c:f>Úrvinnsla!$C$18</c:f>
              <c:strCache>
                <c:ptCount val="1"/>
                <c:pt idx="0">
                  <c:v>Krafla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Úrvinnsla!$D$16:$M$16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Úrvinnsla!$D$18:$M$18</c:f>
              <c:numCache>
                <c:formatCode>General</c:formatCode>
                <c:ptCount val="10"/>
                <c:pt idx="0">
                  <c:v>5180</c:v>
                </c:pt>
                <c:pt idx="1">
                  <c:v>5151</c:v>
                </c:pt>
                <c:pt idx="2">
                  <c:v>4392</c:v>
                </c:pt>
                <c:pt idx="3">
                  <c:v>4520</c:v>
                </c:pt>
                <c:pt idx="4">
                  <c:v>4483</c:v>
                </c:pt>
                <c:pt idx="5">
                  <c:v>4689</c:v>
                </c:pt>
                <c:pt idx="6">
                  <c:v>4780</c:v>
                </c:pt>
                <c:pt idx="7">
                  <c:v>5044</c:v>
                </c:pt>
                <c:pt idx="8">
                  <c:v>3604</c:v>
                </c:pt>
                <c:pt idx="9">
                  <c:v>3423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0-4D83-9C24-B062E432775C}"/>
            </c:ext>
          </c:extLst>
        </c:ser>
        <c:ser>
          <c:idx val="2"/>
          <c:order val="2"/>
          <c:tx>
            <c:strRef>
              <c:f>Úrvinnsla!$C$19</c:f>
              <c:strCache>
                <c:ptCount val="1"/>
                <c:pt idx="0">
                  <c:v>Bjarnarflag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Úrvinnsla!$D$16:$M$16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Úrvinnsla!$D$19:$M$19</c:f>
              <c:numCache>
                <c:formatCode>General</c:formatCode>
                <c:ptCount val="10"/>
                <c:pt idx="0">
                  <c:v>1603</c:v>
                </c:pt>
                <c:pt idx="1">
                  <c:v>826</c:v>
                </c:pt>
                <c:pt idx="2">
                  <c:v>539</c:v>
                </c:pt>
                <c:pt idx="3">
                  <c:v>447</c:v>
                </c:pt>
                <c:pt idx="4">
                  <c:v>477</c:v>
                </c:pt>
                <c:pt idx="5">
                  <c:v>521</c:v>
                </c:pt>
                <c:pt idx="6">
                  <c:v>551</c:v>
                </c:pt>
                <c:pt idx="7">
                  <c:v>146</c:v>
                </c:pt>
                <c:pt idx="8">
                  <c:v>840</c:v>
                </c:pt>
                <c:pt idx="9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40-4D83-9C24-B062E432775C}"/>
            </c:ext>
          </c:extLst>
        </c:ser>
        <c:ser>
          <c:idx val="3"/>
          <c:order val="3"/>
          <c:tx>
            <c:strRef>
              <c:f>Úrvinnsla!$C$20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Úrvinnsla!$D$16:$M$16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Úrvinnsla!$D$20:$M$20</c:f>
              <c:numCache>
                <c:formatCode>General</c:formatCode>
                <c:ptCount val="10"/>
                <c:pt idx="0">
                  <c:v>7353</c:v>
                </c:pt>
                <c:pt idx="1">
                  <c:v>6223</c:v>
                </c:pt>
                <c:pt idx="2">
                  <c:v>5067</c:v>
                </c:pt>
                <c:pt idx="3">
                  <c:v>5358</c:v>
                </c:pt>
                <c:pt idx="4">
                  <c:v>5931</c:v>
                </c:pt>
                <c:pt idx="5">
                  <c:v>5360</c:v>
                </c:pt>
                <c:pt idx="6">
                  <c:v>6118</c:v>
                </c:pt>
                <c:pt idx="7">
                  <c:v>8494</c:v>
                </c:pt>
                <c:pt idx="8">
                  <c:v>7202</c:v>
                </c:pt>
                <c:pt idx="9">
                  <c:v>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40-4D83-9C24-B062E4327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740360"/>
        <c:axId val="512740688"/>
      </c:lineChart>
      <c:catAx>
        <c:axId val="51274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2740688"/>
        <c:crosses val="autoZero"/>
        <c:auto val="1"/>
        <c:lblAlgn val="ctr"/>
        <c:lblOffset val="100"/>
        <c:noMultiLvlLbl val="0"/>
      </c:catAx>
      <c:valAx>
        <c:axId val="51274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274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634365</xdr:colOff>
      <xdr:row>6</xdr:row>
      <xdr:rowOff>133350</xdr:rowOff>
    </xdr:from>
    <xdr:to>
      <xdr:col>20</xdr:col>
      <xdr:colOff>510540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AB775D-50B6-478F-B9AC-40641AC3F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62865</xdr:colOff>
      <xdr:row>26</xdr:row>
      <xdr:rowOff>28575</xdr:rowOff>
    </xdr:from>
    <xdr:to>
      <xdr:col>7</xdr:col>
      <xdr:colOff>310515</xdr:colOff>
      <xdr:row>41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15EBB4-8EAA-471C-842A-D6E25CFAE7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655320</xdr:colOff>
      <xdr:row>23</xdr:row>
      <xdr:rowOff>129540</xdr:rowOff>
    </xdr:from>
    <xdr:to>
      <xdr:col>20</xdr:col>
      <xdr:colOff>529590</xdr:colOff>
      <xdr:row>39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81224E-BD57-4F5C-ABE4-70FCFBC84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548640</xdr:colOff>
      <xdr:row>19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0CC224-6C40-453E-916D-7E35ED827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</xdr:row>
      <xdr:rowOff>175260</xdr:rowOff>
    </xdr:from>
    <xdr:to>
      <xdr:col>23</xdr:col>
      <xdr:colOff>548640</xdr:colOff>
      <xdr:row>19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5C0346-8A79-401E-84EF-2CF42A2FE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15</xdr:col>
      <xdr:colOff>548640</xdr:colOff>
      <xdr:row>19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0DAC440-F795-4510-B92A-4C1621FB0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2532B4-6E11-4A1F-B0F3-AE66CC49A823}" name="Table2" displayName="Table2" ref="C8:M12" totalsRowShown="0">
  <autoFilter ref="C8:M12" xr:uid="{EF69C2C1-2337-419F-A2AC-C7DA248CD905}"/>
  <tableColumns count="11">
    <tableColumn id="1" xr3:uid="{C22FD8D8-6351-4B67-8174-F254FFA0E002}" name="Staður" dataDxfId="1"/>
    <tableColumn id="2" xr3:uid="{5EC9C052-0125-4752-A320-7BA205AC1D9A}" name="2011"/>
    <tableColumn id="3" xr3:uid="{A20A0C76-3E55-4ECD-BC83-C4990AE31B99}" name="2012"/>
    <tableColumn id="4" xr3:uid="{CAA4DFA1-194B-4F7D-829F-998DB9CA6555}" name="2013"/>
    <tableColumn id="5" xr3:uid="{0AAC1570-00E3-42ED-B8F9-7D154748FD5A}" name="2014"/>
    <tableColumn id="6" xr3:uid="{66AA466E-A2AD-4FC9-8A42-A6E9ECB23C44}" name="2015"/>
    <tableColumn id="7" xr3:uid="{AE7C9C9B-7D22-47CB-B86C-D403F556C891}" name="2016"/>
    <tableColumn id="8" xr3:uid="{F0A609CB-8369-4068-A6A2-1DA23451CC2F}" name="2017"/>
    <tableColumn id="9" xr3:uid="{610159C2-AC64-4AAB-B94B-79B7168A4345}" name="2018"/>
    <tableColumn id="10" xr3:uid="{3281BB6A-B0C0-4C5E-BD35-3ECE8D6BB49A}" name="2019"/>
    <tableColumn id="11" xr3:uid="{95675315-FBEB-4518-A559-99A723956ECA}" name="202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71957D-E906-4242-9316-34F4692170E5}" name="Table3" displayName="Table3" ref="C24:F25" totalsRowShown="0">
  <autoFilter ref="C24:F25" xr:uid="{D7748CA7-B83D-48FC-8531-491EC223F27B}"/>
  <tableColumns count="4">
    <tableColumn id="1" xr3:uid="{AD1233DE-BFF5-4382-9CAF-BDA583CA55F1}" name="Staður"/>
    <tableColumn id="2" xr3:uid="{D1B8B585-A190-4325-B8DE-E1EF9330B524}" name="2018"/>
    <tableColumn id="3" xr3:uid="{0947031D-89DA-4AE3-9429-44DF93BAF3D5}" name="2019"/>
    <tableColumn id="4" xr3:uid="{F91C5ABD-EBB9-4E4E-A880-671B341CA3D9}" name="202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67EBD2-124E-4720-B7F9-6508C1D4FE51}" name="Table4" displayName="Table4" ref="C16:M20" totalsRowShown="0">
  <autoFilter ref="C16:M20" xr:uid="{C40084F1-2660-4BF1-BE1F-F15F708D81E0}"/>
  <tableColumns count="11">
    <tableColumn id="1" xr3:uid="{3B0DB121-FE50-4674-A0F5-8B2A9C2C257A}" name="Staður" dataDxfId="0"/>
    <tableColumn id="2" xr3:uid="{630C8FF2-14E3-4670-A56A-4CA80D0AFB2A}" name="2011"/>
    <tableColumn id="3" xr3:uid="{FE134DC9-C695-43B8-B071-B4896FC5C644}" name="2012"/>
    <tableColumn id="4" xr3:uid="{86AA3748-AF37-46B7-8C7A-919C275FD844}" name="2013"/>
    <tableColumn id="5" xr3:uid="{23614526-9909-413D-AA46-A7BBA3110042}" name="2014"/>
    <tableColumn id="6" xr3:uid="{CC3DAFE4-7E27-4DBC-9AAF-E28EEB739D58}" name="2015"/>
    <tableColumn id="7" xr3:uid="{1E15A4FE-9438-4E4D-B7F6-58798F0579DB}" name="2016"/>
    <tableColumn id="8" xr3:uid="{E2231913-7060-40C3-8712-07812543CA37}" name="2017"/>
    <tableColumn id="9" xr3:uid="{E0460F81-1687-4774-B598-282F90681E66}" name="2018"/>
    <tableColumn id="10" xr3:uid="{D9A277CD-DFA3-4753-A1EC-8426AE226C8F}" name="2019"/>
    <tableColumn id="11" xr3:uid="{0D2EE6BD-03D7-474F-BB74-2D60095F6254}" name="2020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L34"/>
  <sheetViews>
    <sheetView workbookViewId="0">
      <selection activeCell="L10" sqref="L10:L12"/>
    </sheetView>
  </sheetViews>
  <sheetFormatPr defaultRowHeight="13.8" x14ac:dyDescent="0.25"/>
  <cols>
    <col min="2" max="2" width="9.8984375" bestFit="1" customWidth="1"/>
  </cols>
  <sheetData>
    <row r="1" spans="1:12" s="4" customFormat="1" ht="18" x14ac:dyDescent="0.35">
      <c r="A1" s="3" t="s">
        <v>0</v>
      </c>
    </row>
    <row r="2" spans="1:12" ht="18" x14ac:dyDescent="0.35">
      <c r="A2" s="2" t="s">
        <v>1</v>
      </c>
    </row>
    <row r="3" spans="1:12" ht="14.4" x14ac:dyDescent="0.3">
      <c r="A3" s="1" t="s">
        <v>2</v>
      </c>
      <c r="B3" t="s">
        <v>24</v>
      </c>
    </row>
    <row r="4" spans="1:12" ht="14.4" x14ac:dyDescent="0.3">
      <c r="A4" s="1" t="s">
        <v>3</v>
      </c>
      <c r="B4" t="s">
        <v>26</v>
      </c>
      <c r="D4" t="s">
        <v>25</v>
      </c>
    </row>
    <row r="5" spans="1:12" x14ac:dyDescent="0.25">
      <c r="D5" t="s">
        <v>27</v>
      </c>
      <c r="L5" t="s">
        <v>28</v>
      </c>
    </row>
    <row r="6" spans="1:12" x14ac:dyDescent="0.25">
      <c r="A6" s="5" t="s">
        <v>4</v>
      </c>
    </row>
    <row r="7" spans="1:12" x14ac:dyDescent="0.25">
      <c r="A7" s="5" t="s">
        <v>5</v>
      </c>
    </row>
    <row r="9" spans="1:12" x14ac:dyDescent="0.25">
      <c r="C9">
        <v>2011</v>
      </c>
      <c r="D9">
        <v>2012</v>
      </c>
      <c r="E9">
        <v>2013</v>
      </c>
      <c r="F9">
        <v>2014</v>
      </c>
      <c r="G9">
        <v>2015</v>
      </c>
      <c r="H9">
        <v>2016</v>
      </c>
      <c r="I9">
        <v>2017</v>
      </c>
      <c r="J9">
        <v>2018</v>
      </c>
      <c r="K9">
        <v>2019</v>
      </c>
      <c r="L9">
        <v>2020</v>
      </c>
    </row>
    <row r="10" spans="1:12" x14ac:dyDescent="0.25">
      <c r="B10" s="5" t="s">
        <v>6</v>
      </c>
      <c r="C10">
        <v>827</v>
      </c>
      <c r="D10">
        <v>1888</v>
      </c>
      <c r="E10">
        <v>672</v>
      </c>
      <c r="F10">
        <v>920</v>
      </c>
      <c r="G10">
        <v>2370</v>
      </c>
      <c r="H10">
        <v>770</v>
      </c>
      <c r="I10">
        <v>2972</v>
      </c>
      <c r="J10">
        <v>7937</v>
      </c>
      <c r="K10">
        <v>6672.5</v>
      </c>
      <c r="L10">
        <v>6123</v>
      </c>
    </row>
    <row r="11" spans="1:12" x14ac:dyDescent="0.25">
      <c r="B11" s="5" t="s">
        <v>7</v>
      </c>
      <c r="C11">
        <v>39983</v>
      </c>
      <c r="D11">
        <v>38954</v>
      </c>
      <c r="E11">
        <v>32482</v>
      </c>
      <c r="F11">
        <v>34670</v>
      </c>
      <c r="G11">
        <v>32758</v>
      </c>
      <c r="H11">
        <v>31077</v>
      </c>
      <c r="I11">
        <v>33672</v>
      </c>
      <c r="J11">
        <v>32811</v>
      </c>
      <c r="K11">
        <v>23699</v>
      </c>
      <c r="L11">
        <v>22997</v>
      </c>
    </row>
    <row r="12" spans="1:12" x14ac:dyDescent="0.25">
      <c r="B12" s="5" t="s">
        <v>8</v>
      </c>
      <c r="C12">
        <v>1717</v>
      </c>
      <c r="D12">
        <v>1231</v>
      </c>
      <c r="E12">
        <v>475</v>
      </c>
      <c r="F12">
        <v>396</v>
      </c>
      <c r="G12">
        <v>437</v>
      </c>
      <c r="H12">
        <v>467</v>
      </c>
      <c r="I12">
        <v>527</v>
      </c>
      <c r="J12">
        <v>246</v>
      </c>
      <c r="K12">
        <v>1638</v>
      </c>
      <c r="L12">
        <v>1547</v>
      </c>
    </row>
    <row r="14" spans="1:12" x14ac:dyDescent="0.25">
      <c r="C14">
        <v>42527</v>
      </c>
      <c r="D14">
        <v>42073</v>
      </c>
      <c r="E14">
        <v>33629</v>
      </c>
      <c r="F14">
        <v>35986</v>
      </c>
      <c r="G14">
        <v>35565</v>
      </c>
      <c r="H14">
        <v>32314</v>
      </c>
      <c r="I14">
        <v>37171</v>
      </c>
      <c r="J14">
        <v>40994</v>
      </c>
      <c r="K14">
        <v>32009.5</v>
      </c>
      <c r="L14">
        <v>30667</v>
      </c>
    </row>
    <row r="17" spans="1:12" x14ac:dyDescent="0.25">
      <c r="A17" s="5" t="s">
        <v>9</v>
      </c>
      <c r="B17" s="5"/>
    </row>
    <row r="18" spans="1:12" x14ac:dyDescent="0.25">
      <c r="A18" s="5" t="s">
        <v>10</v>
      </c>
      <c r="B18" s="5"/>
      <c r="C18">
        <v>2018</v>
      </c>
      <c r="D18">
        <v>2019</v>
      </c>
      <c r="E18">
        <v>2020</v>
      </c>
    </row>
    <row r="19" spans="1:12" x14ac:dyDescent="0.25">
      <c r="B19" t="s">
        <v>11</v>
      </c>
    </row>
    <row r="22" spans="1:12" x14ac:dyDescent="0.25">
      <c r="A22" s="5" t="s">
        <v>12</v>
      </c>
    </row>
    <row r="23" spans="1:12" x14ac:dyDescent="0.25">
      <c r="A23" s="5" t="s">
        <v>5</v>
      </c>
      <c r="C23">
        <v>2011</v>
      </c>
      <c r="D23">
        <v>2012</v>
      </c>
      <c r="E23">
        <v>2013</v>
      </c>
      <c r="F23">
        <v>2014</v>
      </c>
      <c r="G23">
        <v>2015</v>
      </c>
      <c r="H23">
        <v>2016</v>
      </c>
      <c r="I23">
        <v>2017</v>
      </c>
      <c r="J23">
        <v>2018</v>
      </c>
      <c r="K23">
        <v>2019</v>
      </c>
      <c r="L23">
        <v>2020</v>
      </c>
    </row>
    <row r="24" spans="1:12" x14ac:dyDescent="0.25">
      <c r="B24" s="5" t="s">
        <v>6</v>
      </c>
      <c r="C24">
        <v>570</v>
      </c>
      <c r="D24">
        <v>246</v>
      </c>
      <c r="E24">
        <v>136</v>
      </c>
      <c r="F24">
        <v>391</v>
      </c>
      <c r="G24">
        <v>971</v>
      </c>
      <c r="H24">
        <v>150</v>
      </c>
      <c r="I24">
        <v>787</v>
      </c>
      <c r="J24">
        <v>3304</v>
      </c>
      <c r="K24">
        <v>2758</v>
      </c>
      <c r="L24">
        <v>2530</v>
      </c>
    </row>
    <row r="25" spans="1:12" x14ac:dyDescent="0.25">
      <c r="B25" s="5" t="s">
        <v>7</v>
      </c>
      <c r="C25">
        <v>5180</v>
      </c>
      <c r="D25">
        <v>5151</v>
      </c>
      <c r="E25">
        <v>4392</v>
      </c>
      <c r="F25">
        <v>4520</v>
      </c>
      <c r="G25">
        <v>4483</v>
      </c>
      <c r="H25">
        <v>4689</v>
      </c>
      <c r="I25">
        <v>4780</v>
      </c>
      <c r="J25">
        <v>5044</v>
      </c>
      <c r="K25">
        <v>3604</v>
      </c>
      <c r="L25">
        <v>3423</v>
      </c>
    </row>
    <row r="26" spans="1:12" x14ac:dyDescent="0.25">
      <c r="B26" s="5" t="s">
        <v>8</v>
      </c>
      <c r="C26">
        <v>1603</v>
      </c>
      <c r="D26">
        <v>826</v>
      </c>
      <c r="E26">
        <v>539</v>
      </c>
      <c r="F26">
        <v>447</v>
      </c>
      <c r="G26">
        <v>477</v>
      </c>
      <c r="H26">
        <v>521</v>
      </c>
      <c r="I26">
        <v>551</v>
      </c>
      <c r="J26">
        <v>146</v>
      </c>
      <c r="K26">
        <v>840</v>
      </c>
      <c r="L26">
        <v>836</v>
      </c>
    </row>
    <row r="27" spans="1:12" x14ac:dyDescent="0.25">
      <c r="B27" s="6">
        <v>2013</v>
      </c>
    </row>
    <row r="28" spans="1:12" x14ac:dyDescent="0.25">
      <c r="B28" s="6">
        <v>2014</v>
      </c>
      <c r="C28">
        <f>SUM(C24:C26)</f>
        <v>7353</v>
      </c>
      <c r="D28">
        <f t="shared" ref="D28:L28" si="0">SUM(D24:D26)</f>
        <v>6223</v>
      </c>
      <c r="E28">
        <f t="shared" si="0"/>
        <v>5067</v>
      </c>
      <c r="F28">
        <f t="shared" si="0"/>
        <v>5358</v>
      </c>
      <c r="G28">
        <f t="shared" si="0"/>
        <v>5931</v>
      </c>
      <c r="H28">
        <f t="shared" si="0"/>
        <v>5360</v>
      </c>
      <c r="I28">
        <f t="shared" si="0"/>
        <v>6118</v>
      </c>
      <c r="J28">
        <f t="shared" si="0"/>
        <v>8494</v>
      </c>
      <c r="K28">
        <f t="shared" si="0"/>
        <v>7202</v>
      </c>
      <c r="L28">
        <f t="shared" si="0"/>
        <v>6789</v>
      </c>
    </row>
    <row r="29" spans="1:12" x14ac:dyDescent="0.25">
      <c r="B29" s="6">
        <v>2015</v>
      </c>
    </row>
    <row r="30" spans="1:12" x14ac:dyDescent="0.25">
      <c r="B30" s="6">
        <v>2016</v>
      </c>
    </row>
    <row r="31" spans="1:12" x14ac:dyDescent="0.25">
      <c r="B31" s="6">
        <v>2017</v>
      </c>
    </row>
    <row r="32" spans="1:12" x14ac:dyDescent="0.25">
      <c r="B32" s="6">
        <v>2018</v>
      </c>
    </row>
    <row r="33" spans="2:2" x14ac:dyDescent="0.25">
      <c r="B33" s="7"/>
    </row>
    <row r="34" spans="2:2" x14ac:dyDescent="0.25">
      <c r="B3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35"/>
  <sheetViews>
    <sheetView tabSelected="1" workbookViewId="0">
      <selection activeCell="L28" sqref="L28"/>
    </sheetView>
  </sheetViews>
  <sheetFormatPr defaultRowHeight="13.8" x14ac:dyDescent="0.25"/>
  <cols>
    <col min="3" max="11" width="9.59765625" customWidth="1"/>
    <col min="12" max="12" width="10.59765625" customWidth="1"/>
  </cols>
  <sheetData>
    <row r="1" spans="1:13" s="4" customFormat="1" ht="18" x14ac:dyDescent="0.35">
      <c r="A1" s="3" t="s">
        <v>0</v>
      </c>
    </row>
    <row r="2" spans="1:13" ht="18" x14ac:dyDescent="0.35">
      <c r="A2" s="2" t="s">
        <v>1</v>
      </c>
    </row>
    <row r="3" spans="1:13" ht="14.4" x14ac:dyDescent="0.3">
      <c r="A3" s="1" t="s">
        <v>2</v>
      </c>
      <c r="B3" t="s">
        <v>24</v>
      </c>
    </row>
    <row r="4" spans="1:13" ht="14.4" x14ac:dyDescent="0.3">
      <c r="A4" s="1" t="s">
        <v>3</v>
      </c>
      <c r="B4" t="s">
        <v>26</v>
      </c>
      <c r="D4" t="s">
        <v>25</v>
      </c>
    </row>
    <row r="5" spans="1:13" x14ac:dyDescent="0.25">
      <c r="D5" t="s">
        <v>27</v>
      </c>
      <c r="L5" t="s">
        <v>28</v>
      </c>
    </row>
    <row r="6" spans="1:13" x14ac:dyDescent="0.25">
      <c r="B6" s="5" t="s">
        <v>4</v>
      </c>
    </row>
    <row r="7" spans="1:13" x14ac:dyDescent="0.25">
      <c r="B7" s="5" t="s">
        <v>5</v>
      </c>
    </row>
    <row r="8" spans="1:13" x14ac:dyDescent="0.25">
      <c r="C8" s="5" t="s">
        <v>13</v>
      </c>
      <c r="D8" t="s">
        <v>14</v>
      </c>
      <c r="E8" t="s">
        <v>15</v>
      </c>
      <c r="F8" t="s">
        <v>16</v>
      </c>
      <c r="G8" t="s">
        <v>17</v>
      </c>
      <c r="H8" t="s">
        <v>18</v>
      </c>
      <c r="I8" t="s">
        <v>19</v>
      </c>
      <c r="J8" t="s">
        <v>20</v>
      </c>
      <c r="K8" t="s">
        <v>21</v>
      </c>
      <c r="L8" t="s">
        <v>22</v>
      </c>
      <c r="M8" t="s">
        <v>29</v>
      </c>
    </row>
    <row r="9" spans="1:13" x14ac:dyDescent="0.25">
      <c r="C9" s="5" t="s">
        <v>6</v>
      </c>
      <c r="D9">
        <v>827</v>
      </c>
      <c r="E9">
        <v>1888</v>
      </c>
      <c r="F9">
        <v>672</v>
      </c>
      <c r="G9">
        <v>920</v>
      </c>
      <c r="H9">
        <v>2370</v>
      </c>
      <c r="I9">
        <v>770</v>
      </c>
      <c r="J9">
        <v>2972</v>
      </c>
      <c r="K9">
        <v>7937</v>
      </c>
      <c r="L9" s="8">
        <v>6672.5</v>
      </c>
      <c r="M9">
        <v>6123</v>
      </c>
    </row>
    <row r="10" spans="1:13" x14ac:dyDescent="0.25">
      <c r="C10" s="5" t="s">
        <v>7</v>
      </c>
      <c r="D10">
        <v>39983</v>
      </c>
      <c r="E10">
        <v>38954</v>
      </c>
      <c r="F10">
        <v>32482</v>
      </c>
      <c r="G10">
        <v>34670</v>
      </c>
      <c r="H10">
        <v>32758</v>
      </c>
      <c r="I10">
        <v>31077</v>
      </c>
      <c r="J10">
        <v>33672</v>
      </c>
      <c r="K10">
        <v>32811</v>
      </c>
      <c r="L10">
        <v>23699</v>
      </c>
      <c r="M10">
        <v>22997</v>
      </c>
    </row>
    <row r="11" spans="1:13" x14ac:dyDescent="0.25">
      <c r="C11" s="5" t="s">
        <v>8</v>
      </c>
      <c r="D11">
        <v>1717</v>
      </c>
      <c r="E11">
        <v>1231</v>
      </c>
      <c r="F11">
        <v>475</v>
      </c>
      <c r="G11">
        <v>396</v>
      </c>
      <c r="H11">
        <v>437</v>
      </c>
      <c r="I11">
        <v>467</v>
      </c>
      <c r="J11">
        <v>527</v>
      </c>
      <c r="K11">
        <v>246</v>
      </c>
      <c r="L11">
        <v>1638</v>
      </c>
      <c r="M11">
        <v>1547</v>
      </c>
    </row>
    <row r="12" spans="1:13" x14ac:dyDescent="0.25">
      <c r="C12" s="5" t="s">
        <v>23</v>
      </c>
      <c r="D12">
        <f>SUBTOTAL(109,D9:D11)</f>
        <v>42527</v>
      </c>
      <c r="E12">
        <f t="shared" ref="E12:M12" si="0">SUBTOTAL(109,E9:E11)</f>
        <v>42073</v>
      </c>
      <c r="F12">
        <f t="shared" si="0"/>
        <v>33629</v>
      </c>
      <c r="G12">
        <f t="shared" si="0"/>
        <v>35986</v>
      </c>
      <c r="H12">
        <f t="shared" si="0"/>
        <v>35565</v>
      </c>
      <c r="I12">
        <f t="shared" si="0"/>
        <v>32314</v>
      </c>
      <c r="J12">
        <f t="shared" si="0"/>
        <v>37171</v>
      </c>
      <c r="K12">
        <f t="shared" si="0"/>
        <v>40994</v>
      </c>
      <c r="L12" s="8">
        <f t="shared" si="0"/>
        <v>32009.5</v>
      </c>
      <c r="M12" s="8">
        <f t="shared" si="0"/>
        <v>30667</v>
      </c>
    </row>
    <row r="14" spans="1:13" x14ac:dyDescent="0.25">
      <c r="B14" s="5" t="s">
        <v>12</v>
      </c>
    </row>
    <row r="15" spans="1:13" x14ac:dyDescent="0.25">
      <c r="B15" s="5" t="s">
        <v>5</v>
      </c>
    </row>
    <row r="16" spans="1:13" x14ac:dyDescent="0.25">
      <c r="C16" s="5" t="s">
        <v>13</v>
      </c>
      <c r="D16" t="s">
        <v>14</v>
      </c>
      <c r="E16" t="s">
        <v>15</v>
      </c>
      <c r="F16" t="s">
        <v>16</v>
      </c>
      <c r="G16" t="s">
        <v>17</v>
      </c>
      <c r="H16" t="s">
        <v>18</v>
      </c>
      <c r="I16" t="s">
        <v>19</v>
      </c>
      <c r="J16" t="s">
        <v>20</v>
      </c>
      <c r="K16" t="s">
        <v>21</v>
      </c>
      <c r="L16" t="s">
        <v>22</v>
      </c>
      <c r="M16" t="s">
        <v>29</v>
      </c>
    </row>
    <row r="17" spans="2:13" x14ac:dyDescent="0.25">
      <c r="C17" s="5" t="s">
        <v>6</v>
      </c>
      <c r="D17">
        <v>570</v>
      </c>
      <c r="E17">
        <v>246</v>
      </c>
      <c r="F17">
        <v>136</v>
      </c>
      <c r="G17">
        <v>391</v>
      </c>
      <c r="H17">
        <v>971</v>
      </c>
      <c r="I17">
        <v>150</v>
      </c>
      <c r="J17">
        <v>787</v>
      </c>
      <c r="K17">
        <v>3304</v>
      </c>
      <c r="L17">
        <v>2758</v>
      </c>
      <c r="M17">
        <v>2530</v>
      </c>
    </row>
    <row r="18" spans="2:13" x14ac:dyDescent="0.25">
      <c r="C18" s="5" t="s">
        <v>7</v>
      </c>
      <c r="D18">
        <v>5180</v>
      </c>
      <c r="E18">
        <v>5151</v>
      </c>
      <c r="F18">
        <v>4392</v>
      </c>
      <c r="G18">
        <v>4520</v>
      </c>
      <c r="H18">
        <v>4483</v>
      </c>
      <c r="I18">
        <v>4689</v>
      </c>
      <c r="J18">
        <v>4780</v>
      </c>
      <c r="K18">
        <v>5044</v>
      </c>
      <c r="L18">
        <v>3604</v>
      </c>
      <c r="M18">
        <v>3423</v>
      </c>
    </row>
    <row r="19" spans="2:13" x14ac:dyDescent="0.25">
      <c r="C19" s="5" t="s">
        <v>8</v>
      </c>
      <c r="D19">
        <v>1603</v>
      </c>
      <c r="E19">
        <v>826</v>
      </c>
      <c r="F19">
        <v>539</v>
      </c>
      <c r="G19">
        <v>447</v>
      </c>
      <c r="H19">
        <v>477</v>
      </c>
      <c r="I19">
        <v>521</v>
      </c>
      <c r="J19">
        <v>551</v>
      </c>
      <c r="K19">
        <v>146</v>
      </c>
      <c r="L19">
        <v>840</v>
      </c>
      <c r="M19">
        <v>836</v>
      </c>
    </row>
    <row r="20" spans="2:13" x14ac:dyDescent="0.25">
      <c r="C20" s="5" t="s">
        <v>23</v>
      </c>
      <c r="D20">
        <f>SUBTOTAL(109,D17:D19)</f>
        <v>7353</v>
      </c>
      <c r="E20">
        <f t="shared" ref="E20:M20" si="1">SUBTOTAL(109,E17:E19)</f>
        <v>6223</v>
      </c>
      <c r="F20">
        <f t="shared" si="1"/>
        <v>5067</v>
      </c>
      <c r="G20">
        <f t="shared" si="1"/>
        <v>5358</v>
      </c>
      <c r="H20">
        <f t="shared" si="1"/>
        <v>5931</v>
      </c>
      <c r="I20">
        <f t="shared" si="1"/>
        <v>5360</v>
      </c>
      <c r="J20">
        <f t="shared" si="1"/>
        <v>6118</v>
      </c>
      <c r="K20">
        <f t="shared" si="1"/>
        <v>8494</v>
      </c>
      <c r="L20">
        <f t="shared" si="1"/>
        <v>7202</v>
      </c>
      <c r="M20">
        <f t="shared" si="1"/>
        <v>6789</v>
      </c>
    </row>
    <row r="22" spans="2:13" x14ac:dyDescent="0.25">
      <c r="B22" s="5" t="s">
        <v>9</v>
      </c>
    </row>
    <row r="23" spans="2:13" x14ac:dyDescent="0.25">
      <c r="B23" s="5" t="s">
        <v>10</v>
      </c>
      <c r="C23" s="5"/>
    </row>
    <row r="24" spans="2:13" x14ac:dyDescent="0.25">
      <c r="C24" s="5" t="s">
        <v>13</v>
      </c>
      <c r="D24" t="s">
        <v>21</v>
      </c>
      <c r="E24" t="s">
        <v>22</v>
      </c>
      <c r="F24" t="s">
        <v>29</v>
      </c>
    </row>
    <row r="25" spans="2:13" x14ac:dyDescent="0.25">
      <c r="C25" t="s">
        <v>11</v>
      </c>
      <c r="D25">
        <v>50402</v>
      </c>
      <c r="E25">
        <v>98405</v>
      </c>
      <c r="F25">
        <v>58966</v>
      </c>
    </row>
    <row r="33" spans="3:3" x14ac:dyDescent="0.25">
      <c r="C33" s="6">
        <v>2016</v>
      </c>
    </row>
    <row r="34" spans="3:3" x14ac:dyDescent="0.25">
      <c r="C34" s="6">
        <v>2017</v>
      </c>
    </row>
    <row r="35" spans="3:3" x14ac:dyDescent="0.25">
      <c r="C35" s="6">
        <v>2018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4"/>
  <sheetViews>
    <sheetView workbookViewId="0">
      <selection activeCell="R24" sqref="R24"/>
    </sheetView>
  </sheetViews>
  <sheetFormatPr defaultRowHeight="13.8" x14ac:dyDescent="0.25"/>
  <sheetData>
    <row r="1" spans="1:2" s="4" customFormat="1" ht="18" x14ac:dyDescent="0.35">
      <c r="A1" s="3" t="s">
        <v>0</v>
      </c>
    </row>
    <row r="2" spans="1:2" ht="18" x14ac:dyDescent="0.35">
      <c r="A2" s="2" t="s">
        <v>1</v>
      </c>
    </row>
    <row r="3" spans="1:2" ht="14.4" x14ac:dyDescent="0.3">
      <c r="A3" s="1" t="s">
        <v>2</v>
      </c>
      <c r="B3" t="s">
        <v>24</v>
      </c>
    </row>
    <row r="4" spans="1:2" ht="14.4" x14ac:dyDescent="0.3">
      <c r="A4" s="1" t="s">
        <v>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B0924-A632-4F0F-9742-438AEABA2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F85B1F-AD89-4EA7-96D6-543BD5114D7C}">
  <ds:schemaRefs>
    <ds:schemaRef ds:uri="d2a93359-ac01-4f98-8d25-710e83cd9f1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5154662-676a-405c-a9b6-a5b814f1775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1AE54F-533E-4853-A3C1-1011C28DC2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2021-10-18T11:19:31Z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1612800</vt:r8>
  </property>
</Properties>
</file>