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116"/>
  <workbookPr/>
  <mc:AlternateContent xmlns:mc="http://schemas.openxmlformats.org/markup-compatibility/2006">
    <mc:Choice Requires="x15">
      <x15ac:absPath xmlns:x15ac="http://schemas.microsoft.com/office/spreadsheetml/2010/11/ac" url="/Users/helenaingolfsdottir/Documents/"/>
    </mc:Choice>
  </mc:AlternateContent>
  <xr:revisionPtr revIDLastSave="0" documentId="13_ncr:1_{8B3763DB-4DAC-7048-9031-7151DD1B076C}" xr6:coauthVersionLast="47" xr6:coauthVersionMax="47" xr10:uidLastSave="{00000000-0000-0000-0000-000000000000}"/>
  <bookViews>
    <workbookView xWindow="29400" yWindow="0" windowWidth="34360" windowHeight="28800" xr2:uid="{00000000-000D-0000-FFFF-FFFF00000000}"/>
  </bookViews>
  <sheets>
    <sheet name="Frumgögn" sheetId="1" r:id="rId1"/>
    <sheet name="Úrvinnsla" sheetId="2" r:id="rId2"/>
    <sheet name="Birting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" i="2" l="1"/>
  <c r="F21" i="2"/>
  <c r="F20" i="2"/>
  <c r="F19" i="2"/>
  <c r="F18" i="2"/>
  <c r="E22" i="2"/>
  <c r="E21" i="2"/>
  <c r="E20" i="2"/>
  <c r="E19" i="2"/>
  <c r="E18" i="2"/>
  <c r="E9" i="2"/>
  <c r="D62" i="2"/>
  <c r="E62" i="2"/>
  <c r="F62" i="2"/>
  <c r="G62" i="2"/>
  <c r="F13" i="2" s="1"/>
  <c r="H62" i="2"/>
  <c r="F14" i="2" s="1"/>
  <c r="I62" i="2"/>
  <c r="J62" i="2"/>
  <c r="K62" i="2"/>
  <c r="F17" i="2" s="1"/>
  <c r="L62" i="2"/>
  <c r="M62" i="2"/>
  <c r="N62" i="2"/>
  <c r="O62" i="2"/>
  <c r="P62" i="2"/>
  <c r="D52" i="2"/>
  <c r="E52" i="2"/>
  <c r="F52" i="2"/>
  <c r="G52" i="2"/>
  <c r="E13" i="2" s="1"/>
  <c r="H52" i="2"/>
  <c r="E14" i="2" s="1"/>
  <c r="I52" i="2"/>
  <c r="J52" i="2"/>
  <c r="K52" i="2"/>
  <c r="L52" i="2"/>
  <c r="M52" i="2"/>
  <c r="N52" i="2"/>
  <c r="O52" i="2"/>
  <c r="P52" i="2"/>
  <c r="P47" i="2"/>
  <c r="O47" i="2"/>
  <c r="N47" i="2"/>
  <c r="M47" i="2"/>
  <c r="L47" i="2"/>
  <c r="K47" i="2"/>
  <c r="J47" i="2"/>
  <c r="I47" i="2"/>
  <c r="H47" i="2"/>
  <c r="G47" i="2"/>
  <c r="F47" i="2"/>
  <c r="E47" i="2"/>
  <c r="E11" i="2" s="1"/>
  <c r="D47" i="2"/>
  <c r="E10" i="2" s="1"/>
  <c r="D44" i="2"/>
  <c r="E44" i="2"/>
  <c r="F44" i="2"/>
  <c r="G44" i="2"/>
  <c r="H44" i="2"/>
  <c r="I44" i="2"/>
  <c r="J44" i="2"/>
  <c r="K44" i="2"/>
  <c r="L44" i="2"/>
  <c r="M44" i="2"/>
  <c r="N44" i="2"/>
  <c r="O44" i="2"/>
  <c r="P44" i="2"/>
  <c r="C44" i="2"/>
  <c r="L19" i="2"/>
  <c r="L20" i="2"/>
  <c r="K19" i="2"/>
  <c r="K20" i="2"/>
  <c r="K21" i="2"/>
  <c r="J19" i="2"/>
  <c r="J20" i="2"/>
  <c r="J21" i="2"/>
  <c r="I19" i="2"/>
  <c r="I20" i="2"/>
  <c r="I21" i="2"/>
  <c r="D22" i="2"/>
  <c r="D21" i="2"/>
  <c r="D20" i="2"/>
  <c r="D19" i="2"/>
  <c r="D18" i="2"/>
  <c r="D17" i="2"/>
  <c r="D16" i="2"/>
  <c r="D15" i="2"/>
  <c r="D14" i="2"/>
  <c r="D13" i="2"/>
  <c r="D12" i="2"/>
  <c r="D11" i="2"/>
  <c r="D10" i="2"/>
  <c r="D9" i="2"/>
  <c r="J18" i="2"/>
  <c r="D36" i="2"/>
  <c r="E36" i="2"/>
  <c r="F36" i="2"/>
  <c r="G36" i="2"/>
  <c r="H36" i="2"/>
  <c r="I36" i="2"/>
  <c r="J36" i="2"/>
  <c r="K36" i="2"/>
  <c r="L36" i="2"/>
  <c r="M36" i="2"/>
  <c r="N36" i="2"/>
  <c r="O36" i="2"/>
  <c r="P36" i="2"/>
  <c r="C36" i="2"/>
  <c r="D32" i="2"/>
  <c r="E32" i="2"/>
  <c r="F32" i="2"/>
  <c r="G32" i="2"/>
  <c r="H32" i="2"/>
  <c r="I32" i="2"/>
  <c r="J32" i="2"/>
  <c r="K32" i="2"/>
  <c r="L32" i="2"/>
  <c r="M32" i="2"/>
  <c r="N32" i="2"/>
  <c r="O32" i="2"/>
  <c r="P32" i="2"/>
  <c r="D29" i="2"/>
  <c r="E29" i="2"/>
  <c r="F29" i="2"/>
  <c r="G29" i="2"/>
  <c r="H29" i="2"/>
  <c r="I29" i="2"/>
  <c r="J29" i="2"/>
  <c r="K29" i="2"/>
  <c r="L29" i="2"/>
  <c r="M29" i="2"/>
  <c r="N29" i="2"/>
  <c r="O29" i="2"/>
  <c r="P29" i="2"/>
  <c r="C29" i="2"/>
  <c r="C32" i="2" s="1"/>
  <c r="M123" i="2"/>
  <c r="L123" i="2"/>
  <c r="K123" i="2"/>
  <c r="F82" i="2" s="1"/>
  <c r="L82" i="2" s="1"/>
  <c r="J123" i="2"/>
  <c r="F81" i="2" s="1"/>
  <c r="I123" i="2"/>
  <c r="F80" i="2" s="1"/>
  <c r="H123" i="2"/>
  <c r="F79" i="2" s="1"/>
  <c r="G123" i="2"/>
  <c r="F78" i="2" s="1"/>
  <c r="F123" i="2"/>
  <c r="F77" i="2" s="1"/>
  <c r="E123" i="2"/>
  <c r="D123" i="2"/>
  <c r="C123" i="2"/>
  <c r="F74" i="2" s="1"/>
  <c r="M107" i="2"/>
  <c r="M110" i="2" s="1"/>
  <c r="M114" i="2" s="1"/>
  <c r="L107" i="2"/>
  <c r="L110" i="2" s="1"/>
  <c r="L114" i="2" s="1"/>
  <c r="K107" i="2"/>
  <c r="K110" i="2" s="1"/>
  <c r="K114" i="2" s="1"/>
  <c r="E82" i="2" s="1"/>
  <c r="J107" i="2"/>
  <c r="J110" i="2" s="1"/>
  <c r="J114" i="2" s="1"/>
  <c r="E81" i="2" s="1"/>
  <c r="I107" i="2"/>
  <c r="I110" i="2" s="1"/>
  <c r="I114" i="2" s="1"/>
  <c r="E80" i="2" s="1"/>
  <c r="H107" i="2"/>
  <c r="H110" i="2" s="1"/>
  <c r="H114" i="2" s="1"/>
  <c r="E79" i="2" s="1"/>
  <c r="G107" i="2"/>
  <c r="G110" i="2" s="1"/>
  <c r="G114" i="2" s="1"/>
  <c r="E78" i="2" s="1"/>
  <c r="F107" i="2"/>
  <c r="F110" i="2" s="1"/>
  <c r="F114" i="2" s="1"/>
  <c r="E77" i="2" s="1"/>
  <c r="E107" i="2"/>
  <c r="E110" i="2" s="1"/>
  <c r="E114" i="2" s="1"/>
  <c r="E76" i="2" s="1"/>
  <c r="D107" i="2"/>
  <c r="D110" i="2" s="1"/>
  <c r="D114" i="2" s="1"/>
  <c r="E75" i="2" s="1"/>
  <c r="C107" i="2"/>
  <c r="C110" i="2" s="1"/>
  <c r="C114" i="2" s="1"/>
  <c r="E74" i="2" s="1"/>
  <c r="K99" i="2"/>
  <c r="D82" i="2" s="1"/>
  <c r="J99" i="2"/>
  <c r="D81" i="2" s="1"/>
  <c r="M92" i="2"/>
  <c r="M95" i="2" s="1"/>
  <c r="M99" i="2" s="1"/>
  <c r="L92" i="2"/>
  <c r="L95" i="2" s="1"/>
  <c r="L99" i="2" s="1"/>
  <c r="K92" i="2"/>
  <c r="J92" i="2"/>
  <c r="I92" i="2"/>
  <c r="I95" i="2" s="1"/>
  <c r="I99" i="2" s="1"/>
  <c r="D80" i="2" s="1"/>
  <c r="H92" i="2"/>
  <c r="H95" i="2" s="1"/>
  <c r="H99" i="2" s="1"/>
  <c r="D79" i="2" s="1"/>
  <c r="G92" i="2"/>
  <c r="G95" i="2" s="1"/>
  <c r="G99" i="2" s="1"/>
  <c r="D78" i="2" s="1"/>
  <c r="F92" i="2"/>
  <c r="F95" i="2" s="1"/>
  <c r="F99" i="2" s="1"/>
  <c r="D77" i="2" s="1"/>
  <c r="E92" i="2"/>
  <c r="E95" i="2" s="1"/>
  <c r="E99" i="2" s="1"/>
  <c r="D76" i="2" s="1"/>
  <c r="D92" i="2"/>
  <c r="D95" i="2" s="1"/>
  <c r="D99" i="2" s="1"/>
  <c r="D75" i="2" s="1"/>
  <c r="C92" i="2"/>
  <c r="C95" i="2" s="1"/>
  <c r="C99" i="2" s="1"/>
  <c r="D74" i="2" s="1"/>
  <c r="L83" i="2"/>
  <c r="K83" i="2"/>
  <c r="J83" i="2"/>
  <c r="I83" i="2"/>
  <c r="I82" i="2"/>
  <c r="I81" i="2"/>
  <c r="I80" i="2"/>
  <c r="I79" i="2"/>
  <c r="I78" i="2"/>
  <c r="I77" i="2"/>
  <c r="I76" i="2"/>
  <c r="F76" i="2"/>
  <c r="I75" i="2"/>
  <c r="F75" i="2"/>
  <c r="I74" i="2"/>
  <c r="L18" i="2"/>
  <c r="K18" i="2"/>
  <c r="I17" i="2"/>
  <c r="I18" i="2"/>
  <c r="I16" i="2"/>
  <c r="F16" i="2"/>
  <c r="F15" i="2"/>
  <c r="F12" i="2"/>
  <c r="F11" i="2"/>
  <c r="F10" i="2"/>
  <c r="C62" i="2"/>
  <c r="F9" i="2" s="1"/>
  <c r="E12" i="2"/>
  <c r="C47" i="2"/>
  <c r="C52" i="2" s="1"/>
  <c r="I10" i="2"/>
  <c r="I11" i="2"/>
  <c r="I12" i="2"/>
  <c r="I13" i="2"/>
  <c r="I14" i="2"/>
  <c r="I15" i="2"/>
  <c r="I9" i="2"/>
  <c r="L21" i="2" l="1"/>
  <c r="E17" i="2"/>
  <c r="K17" i="2" s="1"/>
  <c r="E16" i="2"/>
  <c r="E15" i="2"/>
  <c r="K14" i="2" s="1"/>
  <c r="J17" i="2"/>
  <c r="J13" i="2"/>
  <c r="L76" i="2"/>
  <c r="J11" i="2"/>
  <c r="K78" i="2"/>
  <c r="J77" i="2"/>
  <c r="J76" i="2"/>
  <c r="L74" i="2"/>
  <c r="L78" i="2"/>
  <c r="L81" i="2"/>
  <c r="L79" i="2"/>
  <c r="L80" i="2"/>
  <c r="K76" i="2"/>
  <c r="J80" i="2"/>
  <c r="K74" i="2"/>
  <c r="L75" i="2"/>
  <c r="J78" i="2"/>
  <c r="K82" i="2"/>
  <c r="K81" i="2"/>
  <c r="K77" i="2"/>
  <c r="K80" i="2"/>
  <c r="J75" i="2"/>
  <c r="K79" i="2"/>
  <c r="J79" i="2"/>
  <c r="J81" i="2"/>
  <c r="J82" i="2"/>
  <c r="J74" i="2"/>
  <c r="K75" i="2"/>
  <c r="L77" i="2"/>
  <c r="K11" i="2"/>
  <c r="K12" i="2"/>
  <c r="L16" i="2"/>
  <c r="L12" i="2"/>
  <c r="L17" i="2"/>
  <c r="K15" i="2"/>
  <c r="L9" i="2"/>
  <c r="L14" i="2"/>
  <c r="K10" i="2"/>
  <c r="J16" i="2"/>
  <c r="J15" i="2"/>
  <c r="J14" i="2"/>
  <c r="J9" i="2"/>
  <c r="L15" i="2"/>
  <c r="K13" i="2"/>
  <c r="J10" i="2"/>
  <c r="L10" i="2"/>
  <c r="L11" i="2"/>
  <c r="L13" i="2"/>
  <c r="K16" i="2"/>
  <c r="J12" i="2"/>
  <c r="K9" i="2"/>
</calcChain>
</file>

<file path=xl/sharedStrings.xml><?xml version="1.0" encoding="utf-8"?>
<sst xmlns="http://schemas.openxmlformats.org/spreadsheetml/2006/main" count="662" uniqueCount="57">
  <si>
    <t>1.1 Lýðfræði</t>
  </si>
  <si>
    <t>Íbúafjöldi</t>
  </si>
  <si>
    <t>Heimild:</t>
  </si>
  <si>
    <t>Hagstofa Íslands</t>
  </si>
  <si>
    <t xml:space="preserve">Sótt: </t>
  </si>
  <si>
    <t>Íbúafjöldi - Ísland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</si>
  <si>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</si>
  <si>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</si>
  <si>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</si>
  <si>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</si>
  <si>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</si>
  <si>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</si>
  <si>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</si>
  <si>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</si>
  <si>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</si>
  <si>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Alls</t>
  </si>
  <si>
    <t>https://px.hagstofa.is/pxis/pxweb/is/Ibuar/Ibuar__mannfjoldi__2_byggdir__sveitarfelog/MAN02001.px/table/tableViewLayout1/?rxid=f6b04574-aae2-48da-93de-b7168bb73003</t>
  </si>
  <si>
    <t>Vestursvæði</t>
  </si>
  <si>
    <t>Akureyri</t>
  </si>
  <si>
    <t>Eyjafjarðarsveit</t>
  </si>
  <si>
    <t>Svalbarðsstrandarhreppur</t>
  </si>
  <si>
    <t>Grýtubakkahreppur</t>
  </si>
  <si>
    <t>https://px.hagstofa.is/pxis/pxweb/is/Ibuar/Ibuar__mannfjoldi__2_byggdir__sveitarfelog/MAN02001.px/table/tableViewLayout1/?rxid=1c9f7477-2468-4500-95bd-d93ff95ca171</t>
  </si>
  <si>
    <t>600 Akureyri</t>
  </si>
  <si>
    <t>603 Akureyri</t>
  </si>
  <si>
    <t>https://px.hagstofa.is/pxis/pxweb/is/Ibuar/Ibuar__mannfjoldi__2_byggdir__sveitarfelog/MAN02001.px/table/tableViewLayout1/?rxid=c5d6f6b0-3381-4846-85e0-f9dc45bdcec7</t>
  </si>
  <si>
    <t>Norðurþing</t>
  </si>
  <si>
    <t>Tjörneshreppur</t>
  </si>
  <si>
    <t>Svalbarðshreppur</t>
  </si>
  <si>
    <t>Langanesbyggð</t>
  </si>
  <si>
    <t>670 Kópasker</t>
  </si>
  <si>
    <t>671 Kópasker</t>
  </si>
  <si>
    <t>675 Raufarhöfn</t>
  </si>
  <si>
    <t>676 Raufarhöfn</t>
  </si>
  <si>
    <t>Skútustaðahreppur</t>
  </si>
  <si>
    <t>Þingeyjarsveit</t>
  </si>
  <si>
    <t>Ísland</t>
  </si>
  <si>
    <t>Miðsvæði</t>
  </si>
  <si>
    <t>Austursvæði</t>
  </si>
  <si>
    <t>2020</t>
  </si>
  <si>
    <t>2021</t>
  </si>
  <si>
    <t>Samtals</t>
  </si>
  <si>
    <t>Norðurþing Miðsvæði</t>
  </si>
  <si>
    <t>2022</t>
  </si>
  <si>
    <t>2023</t>
  </si>
  <si>
    <t>2024</t>
  </si>
  <si>
    <t>Eldri gögn</t>
  </si>
  <si>
    <t>Langanesbyggð (eldri)</t>
  </si>
  <si>
    <t>Þingeyjarsveit (eldri)</t>
  </si>
  <si>
    <t>https://px.hagstofa.is/pxis/pxweb/is/Ibuar/Ibuar__mannfjoldi__2_byggdir__Byggdakjarnarhverfi/MAN03200.px/</t>
  </si>
  <si>
    <t>https://px.hagstofa.is/pxis/pxweb/is/Ibuar/Ibuar__mannfjoldi__2_byggdir__sveitarfelog/MAN02001.px/</t>
  </si>
  <si>
    <t>https://px.hagstofa.is/pxis/pxweb/is/Ibuar/Ibuar__mannfjoldi__2_byggdir__sveitarfelog/MAN02005.px/</t>
  </si>
  <si>
    <t>Ný gögn</t>
  </si>
  <si>
    <t xml:space="preserve">Ný gögn skv. nýrri aðf erð Hagstofu Íslands við útreikninga á mannfjölda. Ný aðferð byggir á breiðari grunni opinberra gagna; skattagögnum og nemendagögnum auk þjóðskrár. </t>
  </si>
  <si>
    <t>https://hagstofa.is/utgafur/frettasafn/mannfjoldi/mannfjoldinn-1-januar-2024/</t>
  </si>
  <si>
    <t>Greinargerð</t>
  </si>
  <si>
    <t>https://hagstofas3bucket.hagstofa.is/hagstofan/media/public/2024/fadec11c-1b6e-4a66-92e8-73ec22e1f0c6.pdf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</si>
</sst>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Tw Cen MT"/>
      <family val="2"/>
      <scheme val="minor"/>
    </font>
    <font>
      <b/>
      <sz val="11"/>
      <color rgb="FF000000"/>
      <name val="Calibri"/>
      <family val="2"/>
    </font>
    <font>
      <b/>
      <sz val="14"/>
      <color theme="1"/>
      <name val="Tw Cen MT"/>
      <family val="2"/>
      <scheme val="minor"/>
    </font>
    <font>
      <sz val="11"/>
      <color theme="1"/>
      <name val="Tw Cen MT"/>
      <family val="2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u/>
      <sz val="11"/>
      <color theme="10"/>
      <name val="Tw Cen MT"/>
      <family val="2"/>
      <scheme val="minor"/>
    </font>
    <font>
      <sz val="8"/>
      <name val="Tw Cen MT"/>
      <family val="2"/>
      <scheme val="minor"/>
    </font>
    <font>
      <b/>
      <sz val="11"/>
      <color theme="1"/>
      <name val="Tw Cen MT"/>
      <family val="2"/>
      <scheme val="minor"/>
    </font>
    <font>
      <sz val="11"/>
      <color theme="1" tint="0.499984740745262"/>
      <name val="Tw Cen MT"/>
      <family val="2"/>
      <scheme val="minor"/>
    </font>
    <font>
      <b/>
      <sz val="11"/>
      <color theme="1" tint="0.499984740745262"/>
      <name val="Calibri"/>
      <family val="2"/>
    </font>
    <font>
      <u/>
      <sz val="11"/>
      <color theme="1" tint="0.499984740745262"/>
      <name val="Tw Cen MT"/>
      <family val="2"/>
      <scheme val="minor"/>
    </font>
    <font>
      <sz val="11"/>
      <color theme="1" tint="0.499984740745262"/>
      <name val="Calibri"/>
      <family val="2"/>
    </font>
    <font>
      <b/>
      <sz val="11"/>
      <color theme="1" tint="0.499984740745262"/>
      <name val="Tw Cen MT"/>
      <family val="2"/>
      <scheme val="minor"/>
    </font>
    <font>
      <sz val="11"/>
      <color rgb="FFFF0000"/>
      <name val="Tw Cen MT"/>
      <family val="2"/>
      <scheme val="minor"/>
    </font>
    <font>
      <sz val="11"/>
      <color rgb="FF000000"/>
      <name val="Tw Cen MT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4B084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9" fontId="3" fillId="0" borderId="0" applyFont="0" applyFill="0" applyBorder="0" applyAlignment="0" applyProtection="0"/>
    <xf numFmtId="0" fontId="4" fillId="0" borderId="0" applyNumberFormat="0" applyBorder="0" applyAlignment="0"/>
    <xf numFmtId="0" fontId="7" fillId="0" borderId="0" applyNumberFormat="0" applyFill="0" applyBorder="0" applyAlignment="0" applyProtection="0"/>
  </cellStyleXfs>
  <cellXfs count="38">
    <xf numFmtId="0" fontId="0" fillId="0" borderId="0" xfId="0"/>
    <xf numFmtId="0" fontId="1" fillId="0" borderId="0" xfId="0" applyFont="1"/>
    <xf numFmtId="0" fontId="2" fillId="0" borderId="0" xfId="0" applyFont="1"/>
    <xf numFmtId="0" fontId="2" fillId="2" borderId="0" xfId="0" applyFont="1" applyFill="1"/>
    <xf numFmtId="0" fontId="0" fillId="2" borderId="0" xfId="0" applyFill="1"/>
    <xf numFmtId="14" fontId="0" fillId="0" borderId="0" xfId="0" applyNumberFormat="1"/>
    <xf numFmtId="1" fontId="0" fillId="0" borderId="0" xfId="0" applyNumberFormat="1"/>
    <xf numFmtId="0" fontId="4" fillId="0" borderId="0" xfId="2"/>
    <xf numFmtId="0" fontId="1" fillId="0" borderId="0" xfId="2" applyFont="1"/>
    <xf numFmtId="1" fontId="4" fillId="0" borderId="0" xfId="2" applyNumberFormat="1"/>
    <xf numFmtId="0" fontId="5" fillId="0" borderId="0" xfId="0" applyFont="1"/>
    <xf numFmtId="1" fontId="5" fillId="0" borderId="0" xfId="0" applyNumberFormat="1" applyFont="1"/>
    <xf numFmtId="0" fontId="6" fillId="0" borderId="0" xfId="0" applyFont="1"/>
    <xf numFmtId="10" fontId="0" fillId="0" borderId="0" xfId="1" applyNumberFormat="1" applyFont="1" applyFill="1" applyProtection="1"/>
    <xf numFmtId="0" fontId="1" fillId="0" borderId="0" xfId="0" applyFont="1" applyAlignment="1">
      <alignment wrapText="1"/>
    </xf>
    <xf numFmtId="0" fontId="7" fillId="0" borderId="0" xfId="3"/>
    <xf numFmtId="10" fontId="0" fillId="0" borderId="0" xfId="0" applyNumberFormat="1"/>
    <xf numFmtId="1" fontId="6" fillId="0" borderId="0" xfId="0" applyNumberFormat="1" applyFont="1"/>
    <xf numFmtId="1" fontId="1" fillId="0" borderId="0" xfId="2" applyNumberFormat="1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1" fontId="10" fillId="0" borderId="0" xfId="0" applyNumberFormat="1" applyFont="1"/>
    <xf numFmtId="0" fontId="12" fillId="0" borderId="0" xfId="3" applyFont="1"/>
    <xf numFmtId="0" fontId="13" fillId="0" borderId="0" xfId="2" applyFont="1"/>
    <xf numFmtId="0" fontId="11" fillId="0" borderId="0" xfId="2" applyFont="1"/>
    <xf numFmtId="1" fontId="13" fillId="0" borderId="0" xfId="2" applyNumberFormat="1" applyFont="1"/>
    <xf numFmtId="10" fontId="10" fillId="0" borderId="0" xfId="0" applyNumberFormat="1" applyFont="1"/>
    <xf numFmtId="0" fontId="14" fillId="0" borderId="0" xfId="0" applyFont="1"/>
    <xf numFmtId="14" fontId="10" fillId="0" borderId="0" xfId="0" applyNumberFormat="1" applyFont="1"/>
    <xf numFmtId="0" fontId="11" fillId="0" borderId="0" xfId="0" applyFont="1" applyAlignment="1">
      <alignment wrapText="1"/>
    </xf>
    <xf numFmtId="1" fontId="13" fillId="0" borderId="0" xfId="0" applyNumberFormat="1" applyFont="1"/>
    <xf numFmtId="0" fontId="13" fillId="0" borderId="0" xfId="0" applyFont="1"/>
    <xf numFmtId="1" fontId="11" fillId="0" borderId="0" xfId="0" applyNumberFormat="1" applyFont="1"/>
    <xf numFmtId="1" fontId="11" fillId="0" borderId="0" xfId="2" applyNumberFormat="1" applyFont="1"/>
    <xf numFmtId="1" fontId="1" fillId="0" borderId="0" xfId="0" applyNumberFormat="1" applyFont="1"/>
    <xf numFmtId="0" fontId="15" fillId="0" borderId="0" xfId="0" applyFont="1"/>
    <xf numFmtId="0" fontId="16" fillId="0" borderId="0" xfId="0" applyFont="1"/>
  </cellXfs>
  <cellStyles count="4">
    <cellStyle name="Hyperlink" xfId="3" builtinId="8"/>
    <cellStyle name="Normal" xfId="0" builtinId="0"/>
    <cellStyle name="Normal 2" xfId="2" xr:uid="{00000000-0005-0000-0000-000001000000}"/>
    <cellStyle name="Per cent" xfId="1" builtinId="5"/>
  </cellStyles>
  <dxfs count="0"/>
  <tableStyles count="0" defaultTableStyle="TableStyleMedium2" defaultPivotStyle="PivotStyleLight16"/>
  <colors>
    <mruColors>
      <color rgb="FFF4B084"/>
      <color rgb="FFFF6A5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Úrvinnsla!$I$8</c:f>
              <c:strCache>
                <c:ptCount val="1"/>
                <c:pt idx="0">
                  <c:v>Ísland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Úrvinnsla!$H$9:$H$21</c:f>
              <c:numCache>
                <c:formatCode>General</c:formatCode>
                <c:ptCount val="13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</c:numCache>
            </c:numRef>
          </c:cat>
          <c:val>
            <c:numRef>
              <c:f>Úrvinnsla!$I$9:$I$21</c:f>
              <c:numCache>
                <c:formatCode>0.00%</c:formatCode>
                <c:ptCount val="13"/>
                <c:pt idx="0">
                  <c:v>4.3002684060144958E-3</c:v>
                </c:pt>
                <c:pt idx="1">
                  <c:v>8.3912868555664488E-3</c:v>
                </c:pt>
                <c:pt idx="2">
                  <c:v>1.2374528988948974E-2</c:v>
                </c:pt>
                <c:pt idx="3">
                  <c:v>1.0340362444404061E-2</c:v>
                </c:pt>
                <c:pt idx="4">
                  <c:v>9.3243845658526059E-3</c:v>
                </c:pt>
                <c:pt idx="5">
                  <c:v>1.9847501502901599E-2</c:v>
                </c:pt>
                <c:pt idx="6">
                  <c:v>2.9100139245188839E-2</c:v>
                </c:pt>
                <c:pt idx="7">
                  <c:v>2.1289777692053757E-2</c:v>
                </c:pt>
                <c:pt idx="8">
                  <c:v>1.3088465896734514E-2</c:v>
                </c:pt>
                <c:pt idx="9">
                  <c:v>1.2021172629236077E-2</c:v>
                </c:pt>
                <c:pt idx="10">
                  <c:v>1.8473449475018056E-2</c:v>
                </c:pt>
                <c:pt idx="11">
                  <c:v>2.8228336854682068E-2</c:v>
                </c:pt>
                <c:pt idx="12">
                  <c:v>2.2674818372252936E-2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34-4784-A5CB-B3BFA7AB8AB0}"/>
            </c:ext>
          </c:extLst>
        </c:ser>
        <c:ser>
          <c:idx val="1"/>
          <c:order val="1"/>
          <c:tx>
            <c:strRef>
              <c:f>Úrvinnsla!$J$8</c:f>
              <c:strCache>
                <c:ptCount val="1"/>
                <c:pt idx="0">
                  <c:v>Vestursvæði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Úrvinnsla!$H$9:$H$21</c:f>
              <c:numCache>
                <c:formatCode>General</c:formatCode>
                <c:ptCount val="13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</c:numCache>
            </c:numRef>
          </c:cat>
          <c:val>
            <c:numRef>
              <c:f>Úrvinnsla!$J$9:$J$21</c:f>
              <c:numCache>
                <c:formatCode>0.00%</c:formatCode>
                <c:ptCount val="13"/>
                <c:pt idx="0">
                  <c:v>6.3904457597820929E-3</c:v>
                </c:pt>
                <c:pt idx="1">
                  <c:v>5.7252901681152935E-3</c:v>
                </c:pt>
                <c:pt idx="2">
                  <c:v>5.9514568131242562E-3</c:v>
                </c:pt>
                <c:pt idx="3">
                  <c:v>6.3278115032410209E-3</c:v>
                </c:pt>
                <c:pt idx="4">
                  <c:v>6.0835335616788999E-3</c:v>
                </c:pt>
                <c:pt idx="5">
                  <c:v>1.0315040650406448E-2</c:v>
                </c:pt>
                <c:pt idx="6">
                  <c:v>1.8256802293416419E-2</c:v>
                </c:pt>
                <c:pt idx="7">
                  <c:v>5.0874246764793796E-3</c:v>
                </c:pt>
                <c:pt idx="8">
                  <c:v>1.8182711681162811E-3</c:v>
                </c:pt>
                <c:pt idx="9">
                  <c:v>9.6634945550868601E-3</c:v>
                </c:pt>
                <c:pt idx="10">
                  <c:v>2.0405188747995906E-2</c:v>
                </c:pt>
                <c:pt idx="11">
                  <c:v>1.5712041136980437E-2</c:v>
                </c:pt>
                <c:pt idx="12">
                  <c:v>1.3828341067829264E-2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134-4784-A5CB-B3BFA7AB8AB0}"/>
            </c:ext>
          </c:extLst>
        </c:ser>
        <c:ser>
          <c:idx val="2"/>
          <c:order val="2"/>
          <c:tx>
            <c:strRef>
              <c:f>Úrvinnsla!$K$8</c:f>
              <c:strCache>
                <c:ptCount val="1"/>
                <c:pt idx="0">
                  <c:v>Miðsvæði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Úrvinnsla!$H$9:$H$21</c:f>
              <c:numCache>
                <c:formatCode>General</c:formatCode>
                <c:ptCount val="13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</c:numCache>
            </c:numRef>
          </c:cat>
          <c:val>
            <c:numRef>
              <c:f>Úrvinnsla!$K$9:$K$21</c:f>
              <c:numCache>
                <c:formatCode>0.00%</c:formatCode>
                <c:ptCount val="13"/>
                <c:pt idx="0">
                  <c:v>-8.9406664860471885E-3</c:v>
                </c:pt>
                <c:pt idx="1">
                  <c:v>-3.2804811372334486E-3</c:v>
                </c:pt>
                <c:pt idx="2">
                  <c:v>-5.2111903455841491E-3</c:v>
                </c:pt>
                <c:pt idx="3">
                  <c:v>-2.7570995312931057E-4</c:v>
                </c:pt>
                <c:pt idx="4">
                  <c:v>3.5852178709321336E-3</c:v>
                </c:pt>
                <c:pt idx="5">
                  <c:v>4.8090134652376992E-2</c:v>
                </c:pt>
                <c:pt idx="6">
                  <c:v>8.3901415836392212E-2</c:v>
                </c:pt>
                <c:pt idx="7">
                  <c:v>-7.0391872278664724E-2</c:v>
                </c:pt>
                <c:pt idx="8">
                  <c:v>1.3531095498308554E-2</c:v>
                </c:pt>
                <c:pt idx="9">
                  <c:v>-2.7214377406932E-2</c:v>
                </c:pt>
                <c:pt idx="10">
                  <c:v>1.4515703351807963E-2</c:v>
                </c:pt>
                <c:pt idx="11">
                  <c:v>3.2778355879292453E-2</c:v>
                </c:pt>
                <c:pt idx="12">
                  <c:v>1.6876574307304715E-2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134-4784-A5CB-B3BFA7AB8AB0}"/>
            </c:ext>
          </c:extLst>
        </c:ser>
        <c:ser>
          <c:idx val="3"/>
          <c:order val="3"/>
          <c:tx>
            <c:strRef>
              <c:f>Úrvinnsla!$L$8</c:f>
              <c:strCache>
                <c:ptCount val="1"/>
                <c:pt idx="0">
                  <c:v>Austursvæði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Úrvinnsla!$H$9:$H$21</c:f>
              <c:numCache>
                <c:formatCode>General</c:formatCode>
                <c:ptCount val="13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</c:numCache>
            </c:numRef>
          </c:cat>
          <c:val>
            <c:numRef>
              <c:f>Úrvinnsla!$L$9:$L$21</c:f>
              <c:numCache>
                <c:formatCode>0.00%</c:formatCode>
                <c:ptCount val="13"/>
                <c:pt idx="0">
                  <c:v>-1.2842465753424626E-2</c:v>
                </c:pt>
                <c:pt idx="1">
                  <c:v>-2.0815264527320076E-2</c:v>
                </c:pt>
                <c:pt idx="2">
                  <c:v>-1.5057573073516406E-2</c:v>
                </c:pt>
                <c:pt idx="3">
                  <c:v>-5.3956834532373765E-3</c:v>
                </c:pt>
                <c:pt idx="4">
                  <c:v>3.6166365280290158E-3</c:v>
                </c:pt>
                <c:pt idx="5">
                  <c:v>-5.045045045045049E-2</c:v>
                </c:pt>
                <c:pt idx="6">
                  <c:v>5.6925996204932883E-3</c:v>
                </c:pt>
                <c:pt idx="7">
                  <c:v>9.4339622641514964E-4</c:v>
                </c:pt>
                <c:pt idx="8">
                  <c:v>-2.8275212064090449E-2</c:v>
                </c:pt>
                <c:pt idx="9">
                  <c:v>3.5887487875848612E-2</c:v>
                </c:pt>
                <c:pt idx="10">
                  <c:v>-1.1235955056179803E-2</c:v>
                </c:pt>
                <c:pt idx="11">
                  <c:v>-2.8409090909090606E-3</c:v>
                </c:pt>
                <c:pt idx="12">
                  <c:v>-6.6476733143400191E-3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134-4784-A5CB-B3BFA7AB8A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88053687"/>
        <c:axId val="388061175"/>
      </c:lineChart>
      <c:catAx>
        <c:axId val="3880536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IS"/>
          </a:p>
        </c:txPr>
        <c:crossAx val="388061175"/>
        <c:crosses val="autoZero"/>
        <c:auto val="1"/>
        <c:lblAlgn val="ctr"/>
        <c:lblOffset val="100"/>
        <c:noMultiLvlLbl val="0"/>
      </c:catAx>
      <c:valAx>
        <c:axId val="38806117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IS"/>
          </a:p>
        </c:txPr>
        <c:crossAx val="38805368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I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I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Birting!$D$36</c:f>
              <c:strCache>
                <c:ptCount val="1"/>
                <c:pt idx="0">
                  <c:v>Ísland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Birting!$C$37:$C$46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Birting!$D$37:$D$46</c:f>
              <c:numCache>
                <c:formatCode>0.00%</c:formatCode>
                <c:ptCount val="10"/>
                <c:pt idx="0">
                  <c:v>3.5264341250800246E-3</c:v>
                </c:pt>
                <c:pt idx="1">
                  <c:v>7.1407337870610377E-3</c:v>
                </c:pt>
                <c:pt idx="2">
                  <c:v>1.1849983067014236E-2</c:v>
                </c:pt>
                <c:pt idx="3">
                  <c:v>1.0529030831728958E-2</c:v>
                </c:pt>
                <c:pt idx="4">
                  <c:v>1.0419325432999171E-2</c:v>
                </c:pt>
                <c:pt idx="5">
                  <c:v>1.7502232887958602E-2</c:v>
                </c:pt>
                <c:pt idx="6">
                  <c:v>2.9853790021545867E-2</c:v>
                </c:pt>
                <c:pt idx="7">
                  <c:v>2.451140766250548E-2</c:v>
                </c:pt>
                <c:pt idx="8">
                  <c:v>2.0008907787591346E-2</c:v>
                </c:pt>
                <c:pt idx="9">
                  <c:v>1.2791994155997521E-2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062-4A38-8500-29172D2D658F}"/>
            </c:ext>
          </c:extLst>
        </c:ser>
        <c:ser>
          <c:idx val="1"/>
          <c:order val="1"/>
          <c:tx>
            <c:strRef>
              <c:f>Birting!$E$36</c:f>
              <c:strCache>
                <c:ptCount val="1"/>
                <c:pt idx="0">
                  <c:v>Vestursvæði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Birting!$C$37:$C$46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Birting!$E$37:$E$46</c:f>
              <c:numCache>
                <c:formatCode>0.00%</c:formatCode>
                <c:ptCount val="10"/>
                <c:pt idx="0">
                  <c:v>7.5328588498104754E-3</c:v>
                </c:pt>
                <c:pt idx="1">
                  <c:v>5.1562338867690016E-3</c:v>
                </c:pt>
                <c:pt idx="2">
                  <c:v>6.1557402277623297E-3</c:v>
                </c:pt>
                <c:pt idx="3">
                  <c:v>6.5259508514325937E-3</c:v>
                </c:pt>
                <c:pt idx="4">
                  <c:v>7.5980143855738369E-3</c:v>
                </c:pt>
                <c:pt idx="5">
                  <c:v>9.1494067967021753E-3</c:v>
                </c:pt>
                <c:pt idx="6">
                  <c:v>1.7684567101723614E-2</c:v>
                </c:pt>
                <c:pt idx="7">
                  <c:v>7.587253414264028E-3</c:v>
                </c:pt>
                <c:pt idx="8">
                  <c:v>6.0240963855422436E-3</c:v>
                </c:pt>
                <c:pt idx="9">
                  <c:v>8.9820359281436168E-3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062-4A38-8500-29172D2D658F}"/>
            </c:ext>
          </c:extLst>
        </c:ser>
        <c:ser>
          <c:idx val="2"/>
          <c:order val="2"/>
          <c:tx>
            <c:strRef>
              <c:f>Birting!$F$36</c:f>
              <c:strCache>
                <c:ptCount val="1"/>
                <c:pt idx="0">
                  <c:v>Miðsvæði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Birting!$C$37:$C$46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Birting!$F$37:$F$46</c:f>
              <c:numCache>
                <c:formatCode>0.00%</c:formatCode>
                <c:ptCount val="10"/>
                <c:pt idx="0">
                  <c:v>-7.7998924152770099E-3</c:v>
                </c:pt>
                <c:pt idx="1">
                  <c:v>-1.6264570344266538E-3</c:v>
                </c:pt>
                <c:pt idx="2">
                  <c:v>-7.0594623947868307E-3</c:v>
                </c:pt>
                <c:pt idx="3">
                  <c:v>3.2813781788350038E-3</c:v>
                </c:pt>
                <c:pt idx="4">
                  <c:v>4.3608612701009353E-3</c:v>
                </c:pt>
                <c:pt idx="5">
                  <c:v>5.0474898236092303E-2</c:v>
                </c:pt>
                <c:pt idx="6">
                  <c:v>9.5582536812193197E-2</c:v>
                </c:pt>
                <c:pt idx="7">
                  <c:v>-5.7533600565904286E-2</c:v>
                </c:pt>
                <c:pt idx="8">
                  <c:v>1.2759569677257998E-2</c:v>
                </c:pt>
                <c:pt idx="9">
                  <c:v>-3.4337944664031617E-2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062-4A38-8500-29172D2D658F}"/>
            </c:ext>
          </c:extLst>
        </c:ser>
        <c:ser>
          <c:idx val="3"/>
          <c:order val="3"/>
          <c:tx>
            <c:strRef>
              <c:f>Birting!$G$36</c:f>
              <c:strCache>
                <c:ptCount val="1"/>
                <c:pt idx="0">
                  <c:v>Austursvæði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Birting!$C$37:$C$46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Birting!$G$37:$G$46</c:f>
              <c:numCache>
                <c:formatCode>0.00%</c:formatCode>
                <c:ptCount val="10"/>
                <c:pt idx="0">
                  <c:v>-1.7721518987341756E-2</c:v>
                </c:pt>
                <c:pt idx="1">
                  <c:v>-1.2886597938144284E-2</c:v>
                </c:pt>
                <c:pt idx="2">
                  <c:v>-1.7406440382941701E-2</c:v>
                </c:pt>
                <c:pt idx="3">
                  <c:v>-6.2001771479185397E-3</c:v>
                </c:pt>
                <c:pt idx="4">
                  <c:v>7.1301247771835552E-3</c:v>
                </c:pt>
                <c:pt idx="5">
                  <c:v>-5.3097345132743334E-2</c:v>
                </c:pt>
                <c:pt idx="6">
                  <c:v>8.4112149532711289E-3</c:v>
                </c:pt>
                <c:pt idx="7">
                  <c:v>1.1121408711770142E-2</c:v>
                </c:pt>
                <c:pt idx="8">
                  <c:v>-2.3831347387717638E-2</c:v>
                </c:pt>
                <c:pt idx="9">
                  <c:v>3.0985915492957705E-2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062-4A38-8500-29172D2D65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11836903"/>
        <c:axId val="1111832743"/>
      </c:lineChart>
      <c:catAx>
        <c:axId val="11118369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IS"/>
          </a:p>
        </c:txPr>
        <c:crossAx val="1111832743"/>
        <c:crosses val="autoZero"/>
        <c:auto val="1"/>
        <c:lblAlgn val="ctr"/>
        <c:lblOffset val="100"/>
        <c:noMultiLvlLbl val="0"/>
      </c:catAx>
      <c:valAx>
        <c:axId val="1111832743"/>
        <c:scaling>
          <c:orientation val="minMax"/>
          <c:max val="0.1"/>
          <c:min val="-0.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IS"/>
          </a:p>
        </c:txPr>
        <c:crossAx val="11118369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I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I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Úrvinnsla!$I$8</c:f>
              <c:strCache>
                <c:ptCount val="1"/>
                <c:pt idx="0">
                  <c:v>Ísland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Úrvinnsla!$H$9:$H$21</c:f>
              <c:numCache>
                <c:formatCode>General</c:formatCode>
                <c:ptCount val="13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</c:numCache>
            </c:numRef>
          </c:cat>
          <c:val>
            <c:numRef>
              <c:f>Úrvinnsla!$I$9:$I$21</c:f>
              <c:numCache>
                <c:formatCode>0.00%</c:formatCode>
                <c:ptCount val="13"/>
                <c:pt idx="0">
                  <c:v>4.3002684060144958E-3</c:v>
                </c:pt>
                <c:pt idx="1">
                  <c:v>8.3912868555664488E-3</c:v>
                </c:pt>
                <c:pt idx="2">
                  <c:v>1.2374528988948974E-2</c:v>
                </c:pt>
                <c:pt idx="3">
                  <c:v>1.0340362444404061E-2</c:v>
                </c:pt>
                <c:pt idx="4">
                  <c:v>9.3243845658526059E-3</c:v>
                </c:pt>
                <c:pt idx="5">
                  <c:v>1.9847501502901599E-2</c:v>
                </c:pt>
                <c:pt idx="6">
                  <c:v>2.9100139245188839E-2</c:v>
                </c:pt>
                <c:pt idx="7">
                  <c:v>2.1289777692053757E-2</c:v>
                </c:pt>
                <c:pt idx="8">
                  <c:v>1.3088465896734514E-2</c:v>
                </c:pt>
                <c:pt idx="9">
                  <c:v>1.2021172629236077E-2</c:v>
                </c:pt>
                <c:pt idx="10">
                  <c:v>1.8473449475018056E-2</c:v>
                </c:pt>
                <c:pt idx="11">
                  <c:v>2.8228336854682068E-2</c:v>
                </c:pt>
                <c:pt idx="12">
                  <c:v>2.2674818372252936E-2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096-6049-ABDB-C4A423502FE6}"/>
            </c:ext>
          </c:extLst>
        </c:ser>
        <c:ser>
          <c:idx val="1"/>
          <c:order val="1"/>
          <c:tx>
            <c:strRef>
              <c:f>Úrvinnsla!$J$8</c:f>
              <c:strCache>
                <c:ptCount val="1"/>
                <c:pt idx="0">
                  <c:v>Vestursvæði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Úrvinnsla!$H$9:$H$21</c:f>
              <c:numCache>
                <c:formatCode>General</c:formatCode>
                <c:ptCount val="13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</c:numCache>
            </c:numRef>
          </c:cat>
          <c:val>
            <c:numRef>
              <c:f>Úrvinnsla!$J$9:$J$21</c:f>
              <c:numCache>
                <c:formatCode>0.00%</c:formatCode>
                <c:ptCount val="13"/>
                <c:pt idx="0">
                  <c:v>6.3904457597820929E-3</c:v>
                </c:pt>
                <c:pt idx="1">
                  <c:v>5.7252901681152935E-3</c:v>
                </c:pt>
                <c:pt idx="2">
                  <c:v>5.9514568131242562E-3</c:v>
                </c:pt>
                <c:pt idx="3">
                  <c:v>6.3278115032410209E-3</c:v>
                </c:pt>
                <c:pt idx="4">
                  <c:v>6.0835335616788999E-3</c:v>
                </c:pt>
                <c:pt idx="5">
                  <c:v>1.0315040650406448E-2</c:v>
                </c:pt>
                <c:pt idx="6">
                  <c:v>1.8256802293416419E-2</c:v>
                </c:pt>
                <c:pt idx="7">
                  <c:v>5.0874246764793796E-3</c:v>
                </c:pt>
                <c:pt idx="8">
                  <c:v>1.8182711681162811E-3</c:v>
                </c:pt>
                <c:pt idx="9">
                  <c:v>9.6634945550868601E-3</c:v>
                </c:pt>
                <c:pt idx="10">
                  <c:v>2.0405188747995906E-2</c:v>
                </c:pt>
                <c:pt idx="11">
                  <c:v>1.5712041136980437E-2</c:v>
                </c:pt>
                <c:pt idx="12">
                  <c:v>1.3828341067829264E-2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096-6049-ABDB-C4A423502FE6}"/>
            </c:ext>
          </c:extLst>
        </c:ser>
        <c:ser>
          <c:idx val="2"/>
          <c:order val="2"/>
          <c:tx>
            <c:strRef>
              <c:f>Úrvinnsla!$K$8</c:f>
              <c:strCache>
                <c:ptCount val="1"/>
                <c:pt idx="0">
                  <c:v>Miðsvæði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Úrvinnsla!$H$9:$H$21</c:f>
              <c:numCache>
                <c:formatCode>General</c:formatCode>
                <c:ptCount val="13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</c:numCache>
            </c:numRef>
          </c:cat>
          <c:val>
            <c:numRef>
              <c:f>Úrvinnsla!$K$9:$K$21</c:f>
              <c:numCache>
                <c:formatCode>0.00%</c:formatCode>
                <c:ptCount val="13"/>
                <c:pt idx="0">
                  <c:v>-8.9406664860471885E-3</c:v>
                </c:pt>
                <c:pt idx="1">
                  <c:v>-3.2804811372334486E-3</c:v>
                </c:pt>
                <c:pt idx="2">
                  <c:v>-5.2111903455841491E-3</c:v>
                </c:pt>
                <c:pt idx="3">
                  <c:v>-2.7570995312931057E-4</c:v>
                </c:pt>
                <c:pt idx="4">
                  <c:v>3.5852178709321336E-3</c:v>
                </c:pt>
                <c:pt idx="5">
                  <c:v>4.8090134652376992E-2</c:v>
                </c:pt>
                <c:pt idx="6">
                  <c:v>8.3901415836392212E-2</c:v>
                </c:pt>
                <c:pt idx="7">
                  <c:v>-7.0391872278664724E-2</c:v>
                </c:pt>
                <c:pt idx="8">
                  <c:v>1.3531095498308554E-2</c:v>
                </c:pt>
                <c:pt idx="9">
                  <c:v>-2.7214377406932E-2</c:v>
                </c:pt>
                <c:pt idx="10">
                  <c:v>1.4515703351807963E-2</c:v>
                </c:pt>
                <c:pt idx="11">
                  <c:v>3.2778355879292453E-2</c:v>
                </c:pt>
                <c:pt idx="12">
                  <c:v>1.6876574307304715E-2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096-6049-ABDB-C4A423502FE6}"/>
            </c:ext>
          </c:extLst>
        </c:ser>
        <c:ser>
          <c:idx val="3"/>
          <c:order val="3"/>
          <c:tx>
            <c:strRef>
              <c:f>Úrvinnsla!$L$8</c:f>
              <c:strCache>
                <c:ptCount val="1"/>
                <c:pt idx="0">
                  <c:v>Austursvæði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Úrvinnsla!$H$9:$H$21</c:f>
              <c:numCache>
                <c:formatCode>General</c:formatCode>
                <c:ptCount val="13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</c:numCache>
            </c:numRef>
          </c:cat>
          <c:val>
            <c:numRef>
              <c:f>Úrvinnsla!$L$9:$L$21</c:f>
              <c:numCache>
                <c:formatCode>0.00%</c:formatCode>
                <c:ptCount val="13"/>
                <c:pt idx="0">
                  <c:v>-1.2842465753424626E-2</c:v>
                </c:pt>
                <c:pt idx="1">
                  <c:v>-2.0815264527320076E-2</c:v>
                </c:pt>
                <c:pt idx="2">
                  <c:v>-1.5057573073516406E-2</c:v>
                </c:pt>
                <c:pt idx="3">
                  <c:v>-5.3956834532373765E-3</c:v>
                </c:pt>
                <c:pt idx="4">
                  <c:v>3.6166365280290158E-3</c:v>
                </c:pt>
                <c:pt idx="5">
                  <c:v>-5.045045045045049E-2</c:v>
                </c:pt>
                <c:pt idx="6">
                  <c:v>5.6925996204932883E-3</c:v>
                </c:pt>
                <c:pt idx="7">
                  <c:v>9.4339622641514964E-4</c:v>
                </c:pt>
                <c:pt idx="8">
                  <c:v>-2.8275212064090449E-2</c:v>
                </c:pt>
                <c:pt idx="9">
                  <c:v>3.5887487875848612E-2</c:v>
                </c:pt>
                <c:pt idx="10">
                  <c:v>-1.1235955056179803E-2</c:v>
                </c:pt>
                <c:pt idx="11">
                  <c:v>-2.8409090909090606E-3</c:v>
                </c:pt>
                <c:pt idx="12">
                  <c:v>-6.6476733143400191E-3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096-6049-ABDB-C4A423502F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88053687"/>
        <c:axId val="388061175"/>
      </c:lineChart>
      <c:catAx>
        <c:axId val="3880536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IS"/>
          </a:p>
        </c:txPr>
        <c:crossAx val="388061175"/>
        <c:crosses val="autoZero"/>
        <c:auto val="1"/>
        <c:lblAlgn val="ctr"/>
        <c:lblOffset val="100"/>
        <c:noMultiLvlLbl val="0"/>
      </c:catAx>
      <c:valAx>
        <c:axId val="38806117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IS"/>
          </a:p>
        </c:txPr>
        <c:crossAx val="38805368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I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I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69850</xdr:colOff>
      <xdr:row>6</xdr:row>
      <xdr:rowOff>9525</xdr:rowOff>
    </xdr:from>
    <xdr:to>
      <xdr:col>20</xdr:col>
      <xdr:colOff>215900</xdr:colOff>
      <xdr:row>21</xdr:row>
      <xdr:rowOff>95250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0165043-3704-42EB-9F8A-A9247FA80189}"/>
            </a:ext>
            <a:ext uri="{147F2762-F138-4A5C-976F-8EAC2B608ADB}">
              <a16:predDERef xmlns:a16="http://schemas.microsoft.com/office/drawing/2014/main" pre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666750</xdr:colOff>
      <xdr:row>34</xdr:row>
      <xdr:rowOff>0</xdr:rowOff>
    </xdr:from>
    <xdr:to>
      <xdr:col>16</xdr:col>
      <xdr:colOff>640080</xdr:colOff>
      <xdr:row>57</xdr:row>
      <xdr:rowOff>0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3FE50047-504A-40C5-A880-088EBC8E563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8</xdr:row>
      <xdr:rowOff>0</xdr:rowOff>
    </xdr:from>
    <xdr:to>
      <xdr:col>16</xdr:col>
      <xdr:colOff>450850</xdr:colOff>
      <xdr:row>23</xdr:row>
      <xdr:rowOff>98425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18B1890-7093-8C4E-ADC9-3EE113570C09}"/>
            </a:ext>
            <a:ext uri="{147F2762-F138-4A5C-976F-8EAC2B608ADB}">
              <a16:predDERef xmlns:a16="http://schemas.microsoft.com/office/drawing/2014/main" pre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Integral">
  <a:themeElements>
    <a:clrScheme name="Integral">
      <a:dk1>
        <a:sysClr val="windowText" lastClr="000000"/>
      </a:dk1>
      <a:lt1>
        <a:sysClr val="window" lastClr="FFFFFF"/>
      </a:lt1>
      <a:dk2>
        <a:srgbClr val="335B74"/>
      </a:dk2>
      <a:lt2>
        <a:srgbClr val="DFE3E5"/>
      </a:lt2>
      <a:accent1>
        <a:srgbClr val="1CADE4"/>
      </a:accent1>
      <a:accent2>
        <a:srgbClr val="2683C6"/>
      </a:accent2>
      <a:accent3>
        <a:srgbClr val="27CED7"/>
      </a:accent3>
      <a:accent4>
        <a:srgbClr val="42BA97"/>
      </a:accent4>
      <a:accent5>
        <a:srgbClr val="3E8853"/>
      </a:accent5>
      <a:accent6>
        <a:srgbClr val="62A39F"/>
      </a:accent6>
      <a:hlink>
        <a:srgbClr val="6B9F25"/>
      </a:hlink>
      <a:folHlink>
        <a:srgbClr val="B26B02"/>
      </a:folHlink>
    </a:clrScheme>
    <a:fontScheme name="Integral">
      <a:majorFont>
        <a:latin typeface="Tw Cen MT Condensed" panose="020B0606020104020203"/>
        <a:ea typeface=""/>
        <a:cs typeface=""/>
        <a:font script="Grek" typeface="Calibri"/>
        <a:font script="Cyrl" typeface="Calibri"/>
        <a:font script="Jpan" typeface="メイリオ"/>
        <a:font script="Hang" typeface="HY얕은샘물M"/>
        <a:font script="Hans" typeface="华文仿宋"/>
        <a:font script="Hant" typeface="微軟正黑體"/>
        <a:font script="Arab" typeface="Arial"/>
        <a:font script="Hebr" typeface="Levenim MT"/>
        <a:font script="Thai" typeface="Frees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Tw Cen MT" panose="020B0602020104020603"/>
        <a:ea typeface=""/>
        <a:cs typeface=""/>
        <a:font script="Grek" typeface="Calibri"/>
        <a:font script="Cyrl" typeface="Calibri"/>
        <a:font script="Jpan" typeface="メイリオ"/>
        <a:font script="Hang" typeface="HY얕은샘물M"/>
        <a:font script="Hans" typeface="华文仿宋"/>
        <a:font script="Hant" typeface="微軟正黑體"/>
        <a:font script="Arab" typeface="Arial"/>
        <a:font script="Hebr" typeface="Levenim MT"/>
        <a:font script="Thai" typeface="Frees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Integral">
      <a:fillStyleLst>
        <a:solidFill>
          <a:schemeClr val="phClr"/>
        </a:solidFill>
        <a:gradFill rotWithShape="1">
          <a:gsLst>
            <a:gs pos="0">
              <a:schemeClr val="phClr">
                <a:tint val="83000"/>
                <a:satMod val="100000"/>
                <a:lumMod val="100000"/>
              </a:schemeClr>
            </a:gs>
            <a:gs pos="100000">
              <a:schemeClr val="phClr">
                <a:tint val="61000"/>
                <a:satMod val="150000"/>
                <a:lumMod val="10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tint val="100000"/>
                <a:shade val="85000"/>
                <a:satMod val="100000"/>
                <a:lumMod val="100000"/>
              </a:schemeClr>
            </a:gs>
            <a:gs pos="100000">
              <a:schemeClr val="phClr">
                <a:tint val="90000"/>
                <a:shade val="100000"/>
                <a:satMod val="150000"/>
                <a:lumMod val="10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5875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50800" dist="12700" dir="5400000" algn="ctr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76200" dist="25400" dir="5400000" algn="ct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flat" dir="t">
              <a:rot lat="0" lon="0" rev="3600000"/>
            </a:lightRig>
          </a:scene3d>
          <a:sp3d contourW="12700" prstMaterial="flat">
            <a:bevelT w="38100" h="44450" prst="angle"/>
            <a:contourClr>
              <a:schemeClr val="phClr">
                <a:shade val="35000"/>
                <a:satMod val="160000"/>
              </a:schemeClr>
            </a:contourClr>
          </a:sp3d>
        </a:effectStyle>
      </a:effectStyleLst>
      <a:bgFillStyleLst>
        <a:solidFill>
          <a:schemeClr val="phClr"/>
        </a:solidFill>
        <a:solidFill>
          <a:schemeClr val="phClr">
            <a:tint val="95000"/>
            <a:shade val="85000"/>
            <a:satMod val="125000"/>
          </a:schemeClr>
        </a:solidFill>
        <a:blipFill rotWithShape="1">
          <a:blip xmlns:r="http://schemas.openxmlformats.org/officeDocument/2006/relationships" r:embed="rId1">
            <a:duotone>
              <a:schemeClr val="phClr">
                <a:tint val="95000"/>
                <a:shade val="74000"/>
                <a:satMod val="230000"/>
              </a:schemeClr>
              <a:schemeClr val="phClr">
                <a:tint val="92000"/>
                <a:shade val="69000"/>
                <a:satMod val="250000"/>
              </a:schemeClr>
            </a:duotone>
          </a:blip>
          <a:tile tx="0" ty="0" sx="40000" sy="40000" flip="none" algn="tl"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Integral" id="{3577F8C9-A904-41D8-97D2-FD898F53F20E}" vid="{682D6EBE-8D36-4FF2-9DB3-F3D8D7B6715D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px.hagstofa.is/pxis/pxweb/is/Ibuar/Ibuar__mannfjoldi__2_byggdir__sveitarfelog/MAN02001.px/table/tableViewLayout1/?rxid=1c9f7477-2468-4500-95bd-d93ff95ca171" TargetMode="External"/><Relationship Id="rId3" Type="http://schemas.openxmlformats.org/officeDocument/2006/relationships/hyperlink" Target="https://px.hagstofa.is/pxis/pxweb/is/Ibuar/Ibuar__mannfjoldi__2_byggdir__sveitarfelog/MAN02001.px/table/tableViewLayout1/?rxid=c5d6f6b0-3381-4846-85e0-f9dc45bdcec7" TargetMode="External"/><Relationship Id="rId7" Type="http://schemas.openxmlformats.org/officeDocument/2006/relationships/hyperlink" Target="https://px.hagstofa.is/pxis/pxweb/is/Ibuar/Ibuar__mannfjoldi__2_byggdir__sveitarfelog/MAN02001.px/table/tableViewLayout1/?rxid=f6b04574-aae2-48da-93de-b7168bb73003" TargetMode="External"/><Relationship Id="rId12" Type="http://schemas.openxmlformats.org/officeDocument/2006/relationships/hyperlink" Target="https://px.hagstofa.is/pxis/pxweb/is/Ibuar/Ibuar__mannfjoldi__2_byggdir__sveitarfelog/MAN02001.px/table/tableViewLayout1/?rxid=c5d6f6b0-3381-4846-85e0-f9dc45bdcec7" TargetMode="External"/><Relationship Id="rId2" Type="http://schemas.openxmlformats.org/officeDocument/2006/relationships/hyperlink" Target="https://px.hagstofa.is/pxis/pxweb/is/Ibuar/Ibuar__mannfjoldi__2_byggdir__sveitarfelog/MAN02001.px/table/tableViewLayout1/?rxid=1c9f7477-2468-4500-95bd-d93ff95ca171" TargetMode="External"/><Relationship Id="rId1" Type="http://schemas.openxmlformats.org/officeDocument/2006/relationships/hyperlink" Target="https://px.hagstofa.is/pxis/pxweb/is/Ibuar/Ibuar__mannfjoldi__2_byggdir__sveitarfelog/MAN02001.px/table/tableViewLayout1/?rxid=f6b04574-aae2-48da-93de-b7168bb73003" TargetMode="External"/><Relationship Id="rId6" Type="http://schemas.openxmlformats.org/officeDocument/2006/relationships/hyperlink" Target="https://px.hagstofa.is/pxis/pxweb/is/Ibuar/Ibuar__mannfjoldi__2_byggdir__sveitarfelog/MAN02001.px/table/tableViewLayout1/?rxid=c5d6f6b0-3381-4846-85e0-f9dc45bdcec7" TargetMode="External"/><Relationship Id="rId11" Type="http://schemas.openxmlformats.org/officeDocument/2006/relationships/hyperlink" Target="https://px.hagstofa.is/pxis/pxweb/is/Ibuar/Ibuar__mannfjoldi__2_byggdir__sveitarfelog/MAN02001.px/table/tableViewLayout1/?rxid=c5d6f6b0-3381-4846-85e0-f9dc45bdcec7" TargetMode="External"/><Relationship Id="rId5" Type="http://schemas.openxmlformats.org/officeDocument/2006/relationships/hyperlink" Target="https://px.hagstofa.is/pxis/pxweb/is/Ibuar/Ibuar__mannfjoldi__2_byggdir__sveitarfelog/MAN02001.px/table/tableViewLayout1/?rxid=c5d6f6b0-3381-4846-85e0-f9dc45bdcec7" TargetMode="External"/><Relationship Id="rId10" Type="http://schemas.openxmlformats.org/officeDocument/2006/relationships/hyperlink" Target="https://px.hagstofa.is/pxis/pxweb/is/Ibuar/Ibuar__mannfjoldi__2_byggdir__sveitarfelog/MAN02001.px/table/tableViewLayout1/?rxid=c5d6f6b0-3381-4846-85e0-f9dc45bdcec7" TargetMode="External"/><Relationship Id="rId4" Type="http://schemas.openxmlformats.org/officeDocument/2006/relationships/hyperlink" Target="https://px.hagstofa.is/pxis/pxweb/is/Ibuar/Ibuar__mannfjoldi__2_byggdir__sveitarfelog/MAN02001.px/table/tableViewLayout1/?rxid=c5d6f6b0-3381-4846-85e0-f9dc45bdcec7" TargetMode="External"/><Relationship Id="rId9" Type="http://schemas.openxmlformats.org/officeDocument/2006/relationships/hyperlink" Target="https://px.hagstofa.is/pxis/pxweb/is/Ibuar/Ibuar__mannfjoldi__2_byggdir__sveitarfelog/MAN02001.px/table/tableViewLayout1/?rxid=c5d6f6b0-3381-4846-85e0-f9dc45bdcec7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6A5F"/>
  </sheetPr>
  <dimension ref="A1:AJ102"/>
  <sheetViews>
    <sheetView tabSelected="1" workbookViewId="0">
      <selection activeCell="U51" sqref="U51:U52"/>
    </sheetView>
  </sheetViews>
  <sheetFormatPr baseColWidth="10" defaultColWidth="8.83203125" defaultRowHeight="15" x14ac:dyDescent="0.2"/>
  <cols>
    <col min="2" max="2" width="10" bestFit="1" customWidth="1"/>
  </cols>
  <sheetData>
    <row r="1" spans="1:17" s="4" customFormat="1" ht="18" x14ac:dyDescent="0.2">
      <c r="A1" s="3" t="s">
        <v>0</v>
      </c>
    </row>
    <row r="2" spans="1:17" ht="18" x14ac:dyDescent="0.2">
      <c r="A2" s="2" t="s">
        <v>1</v>
      </c>
    </row>
    <row r="3" spans="1:17" x14ac:dyDescent="0.2">
      <c r="A3" s="1" t="s">
        <v>2</v>
      </c>
      <c r="B3" t="s">
        <v>3</v>
      </c>
      <c r="E3" t="s">
        <v>51</v>
      </c>
    </row>
    <row r="4" spans="1:17" x14ac:dyDescent="0.2">
      <c r="A4" s="1" t="s">
        <v>4</v>
      </c>
      <c r="B4" s="5">
        <v>45377</v>
      </c>
      <c r="E4" t="s">
        <v>49</v>
      </c>
    </row>
    <row r="5" spans="1:17" x14ac:dyDescent="0.2">
      <c r="E5" t="s">
        <v>50</v>
      </c>
    </row>
    <row r="7" spans="1:17" x14ac:dyDescent="0.2">
      <c r="A7" s="36" t="s">
        <v>53</v>
      </c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7"/>
      <c r="Q7" s="37" t="s">
        <v>54</v>
      </c>
    </row>
    <row r="8" spans="1:17" x14ac:dyDescent="0.2">
      <c r="A8" s="37"/>
      <c r="B8" s="37"/>
      <c r="C8" s="37"/>
      <c r="D8" s="37"/>
      <c r="E8" s="37"/>
      <c r="F8" s="37"/>
      <c r="G8" s="37"/>
      <c r="H8" s="37"/>
      <c r="I8" s="37"/>
      <c r="J8" s="37"/>
      <c r="K8" s="37"/>
      <c r="L8" s="1"/>
      <c r="M8" s="37"/>
      <c r="N8" s="37"/>
      <c r="O8" s="36" t="s">
        <v>55</v>
      </c>
      <c r="P8" s="36"/>
      <c r="Q8" s="37" t="s">
        <v>56</v>
      </c>
    </row>
    <row r="10" spans="1:17" x14ac:dyDescent="0.2">
      <c r="B10" t="s">
        <v>5</v>
      </c>
      <c r="D10" s="1" t="s">
        <v>6</v>
      </c>
      <c r="E10" s="1" t="s">
        <v>7</v>
      </c>
      <c r="F10" s="1" t="s">
        <v>8</v>
      </c>
      <c r="G10" s="1" t="s">
        <v>9</v>
      </c>
      <c r="H10" s="1" t="s">
        <v>10</v>
      </c>
      <c r="I10" s="1" t="s">
        <v>11</v>
      </c>
      <c r="J10" s="1" t="s">
        <v>12</v>
      </c>
      <c r="K10" s="1" t="s">
        <v>13</v>
      </c>
      <c r="L10" s="1" t="s">
        <v>14</v>
      </c>
      <c r="M10" s="1" t="s">
        <v>39</v>
      </c>
      <c r="N10" s="1" t="s">
        <v>40</v>
      </c>
      <c r="O10" s="1" t="s">
        <v>43</v>
      </c>
      <c r="P10" s="1" t="s">
        <v>44</v>
      </c>
      <c r="Q10" s="1" t="s">
        <v>45</v>
      </c>
    </row>
    <row r="11" spans="1:17" x14ac:dyDescent="0.2">
      <c r="D11" s="1" t="s">
        <v>15</v>
      </c>
      <c r="E11" s="1" t="s">
        <v>15</v>
      </c>
      <c r="F11" s="1" t="s">
        <v>15</v>
      </c>
      <c r="G11" s="1" t="s">
        <v>15</v>
      </c>
      <c r="H11" s="1" t="s">
        <v>15</v>
      </c>
      <c r="I11" s="1" t="s">
        <v>15</v>
      </c>
      <c r="J11" s="1" t="s">
        <v>15</v>
      </c>
      <c r="K11" s="1" t="s">
        <v>15</v>
      </c>
      <c r="L11" s="1" t="s">
        <v>15</v>
      </c>
      <c r="M11" s="1" t="s">
        <v>15</v>
      </c>
      <c r="N11" s="1" t="s">
        <v>15</v>
      </c>
      <c r="O11" s="1" t="s">
        <v>15</v>
      </c>
      <c r="P11" s="1" t="s">
        <v>15</v>
      </c>
      <c r="Q11" s="1" t="s">
        <v>15</v>
      </c>
    </row>
    <row r="12" spans="1:17" x14ac:dyDescent="0.2">
      <c r="B12" s="1" t="s">
        <v>15</v>
      </c>
      <c r="C12" s="1" t="s">
        <v>15</v>
      </c>
      <c r="D12" s="6">
        <v>311841</v>
      </c>
      <c r="E12" s="6">
        <v>313182</v>
      </c>
      <c r="F12" s="6">
        <v>315810</v>
      </c>
      <c r="G12" s="6">
        <v>319718</v>
      </c>
      <c r="H12" s="6">
        <v>323024</v>
      </c>
      <c r="I12" s="6">
        <v>326036</v>
      </c>
      <c r="J12" s="6">
        <v>332507</v>
      </c>
      <c r="K12" s="6">
        <v>342183</v>
      </c>
      <c r="L12" s="6">
        <v>349468</v>
      </c>
      <c r="M12" s="6">
        <v>354042</v>
      </c>
      <c r="N12" s="6">
        <v>358298</v>
      </c>
      <c r="O12" s="6">
        <v>364917</v>
      </c>
      <c r="P12" s="6">
        <v>375218</v>
      </c>
      <c r="Q12" s="6">
        <v>383726</v>
      </c>
    </row>
    <row r="13" spans="1:17" x14ac:dyDescent="0.2">
      <c r="B13" s="15" t="s">
        <v>16</v>
      </c>
    </row>
    <row r="16" spans="1:17" x14ac:dyDescent="0.2">
      <c r="D16" s="1" t="s">
        <v>6</v>
      </c>
      <c r="E16" s="1" t="s">
        <v>7</v>
      </c>
      <c r="F16" s="1" t="s">
        <v>8</v>
      </c>
      <c r="G16" s="1" t="s">
        <v>9</v>
      </c>
      <c r="H16" s="1" t="s">
        <v>10</v>
      </c>
      <c r="I16" s="1" t="s">
        <v>11</v>
      </c>
      <c r="J16" s="1" t="s">
        <v>12</v>
      </c>
      <c r="K16" s="1" t="s">
        <v>13</v>
      </c>
      <c r="L16" s="1" t="s">
        <v>14</v>
      </c>
      <c r="M16" s="1" t="s">
        <v>39</v>
      </c>
      <c r="N16" s="1" t="s">
        <v>40</v>
      </c>
      <c r="O16" s="1" t="s">
        <v>43</v>
      </c>
      <c r="P16" s="1" t="s">
        <v>44</v>
      </c>
      <c r="Q16" s="1" t="s">
        <v>45</v>
      </c>
    </row>
    <row r="17" spans="2:36" x14ac:dyDescent="0.2">
      <c r="B17" t="s">
        <v>17</v>
      </c>
      <c r="D17" s="1" t="s">
        <v>15</v>
      </c>
      <c r="E17" s="1" t="s">
        <v>15</v>
      </c>
      <c r="F17" s="1" t="s">
        <v>15</v>
      </c>
      <c r="G17" s="1" t="s">
        <v>15</v>
      </c>
      <c r="H17" s="1" t="s">
        <v>15</v>
      </c>
      <c r="I17" s="1" t="s">
        <v>15</v>
      </c>
      <c r="J17" s="1" t="s">
        <v>15</v>
      </c>
      <c r="K17" s="1" t="s">
        <v>15</v>
      </c>
      <c r="L17" s="1" t="s">
        <v>15</v>
      </c>
      <c r="M17" s="1" t="s">
        <v>15</v>
      </c>
      <c r="N17" s="1" t="s">
        <v>15</v>
      </c>
      <c r="O17" s="1" t="s">
        <v>15</v>
      </c>
      <c r="P17" s="1" t="s">
        <v>15</v>
      </c>
      <c r="Q17" s="1" t="s">
        <v>15</v>
      </c>
    </row>
    <row r="18" spans="2:36" x14ac:dyDescent="0.2">
      <c r="B18" s="1" t="s">
        <v>18</v>
      </c>
      <c r="C18" s="1" t="s">
        <v>15</v>
      </c>
      <c r="D18" s="6">
        <v>17625</v>
      </c>
      <c r="E18" s="6">
        <v>17725</v>
      </c>
      <c r="F18" s="6">
        <v>17820</v>
      </c>
      <c r="G18" s="6">
        <v>17957</v>
      </c>
      <c r="H18" s="6">
        <v>18030</v>
      </c>
      <c r="I18" s="6">
        <v>18118</v>
      </c>
      <c r="J18" s="6">
        <v>18321</v>
      </c>
      <c r="K18" s="6">
        <v>18624</v>
      </c>
      <c r="L18" s="6">
        <v>18723</v>
      </c>
      <c r="M18" s="6">
        <v>18761</v>
      </c>
      <c r="N18" s="6">
        <v>18935</v>
      </c>
      <c r="O18" s="6">
        <v>19330</v>
      </c>
      <c r="P18" s="6">
        <v>19559</v>
      </c>
      <c r="Q18" s="6">
        <v>19812</v>
      </c>
    </row>
    <row r="19" spans="2:36" x14ac:dyDescent="0.2">
      <c r="B19" s="1" t="s">
        <v>19</v>
      </c>
      <c r="C19" s="1" t="s">
        <v>15</v>
      </c>
      <c r="D19" s="6">
        <v>1007</v>
      </c>
      <c r="E19" s="6">
        <v>1015</v>
      </c>
      <c r="F19" s="6">
        <v>1003</v>
      </c>
      <c r="G19" s="6">
        <v>1008</v>
      </c>
      <c r="H19" s="6">
        <v>1016</v>
      </c>
      <c r="I19" s="6">
        <v>1016</v>
      </c>
      <c r="J19" s="6">
        <v>1000</v>
      </c>
      <c r="K19" s="6">
        <v>1003</v>
      </c>
      <c r="L19" s="6">
        <v>1031</v>
      </c>
      <c r="M19" s="6">
        <v>1060</v>
      </c>
      <c r="N19" s="6">
        <v>1081</v>
      </c>
      <c r="O19" s="6">
        <v>1101</v>
      </c>
      <c r="P19" s="6">
        <v>1149</v>
      </c>
      <c r="Q19" s="6">
        <v>1162</v>
      </c>
    </row>
    <row r="20" spans="2:36" x14ac:dyDescent="0.2">
      <c r="B20" s="1" t="s">
        <v>20</v>
      </c>
      <c r="C20" s="1" t="s">
        <v>15</v>
      </c>
      <c r="D20" s="6">
        <v>390</v>
      </c>
      <c r="E20" s="6">
        <v>381</v>
      </c>
      <c r="F20" s="6">
        <v>405</v>
      </c>
      <c r="G20" s="6">
        <v>379</v>
      </c>
      <c r="H20" s="6">
        <v>407</v>
      </c>
      <c r="I20" s="6">
        <v>423</v>
      </c>
      <c r="J20" s="6">
        <v>438</v>
      </c>
      <c r="K20" s="6">
        <v>473</v>
      </c>
      <c r="L20" s="6">
        <v>470</v>
      </c>
      <c r="M20" s="6">
        <v>440</v>
      </c>
      <c r="N20" s="6">
        <v>429</v>
      </c>
      <c r="O20" s="6">
        <v>440</v>
      </c>
      <c r="P20" s="6">
        <v>475</v>
      </c>
      <c r="Q20" s="6">
        <v>491</v>
      </c>
    </row>
    <row r="21" spans="2:36" x14ac:dyDescent="0.2">
      <c r="B21" s="1" t="s">
        <v>21</v>
      </c>
      <c r="C21" s="1" t="s">
        <v>15</v>
      </c>
      <c r="D21" s="6">
        <v>333</v>
      </c>
      <c r="E21" s="6">
        <v>343</v>
      </c>
      <c r="F21" s="6">
        <v>351</v>
      </c>
      <c r="G21" s="6">
        <v>348</v>
      </c>
      <c r="H21" s="6">
        <v>362</v>
      </c>
      <c r="I21" s="6">
        <v>351</v>
      </c>
      <c r="J21" s="6">
        <v>351</v>
      </c>
      <c r="K21" s="6">
        <v>371</v>
      </c>
      <c r="L21" s="6">
        <v>369</v>
      </c>
      <c r="M21" s="6">
        <v>366</v>
      </c>
      <c r="N21" s="6">
        <v>365</v>
      </c>
      <c r="O21" s="6">
        <v>362</v>
      </c>
      <c r="P21" s="6">
        <v>373</v>
      </c>
      <c r="Q21" s="6">
        <v>396</v>
      </c>
    </row>
    <row r="22" spans="2:36" x14ac:dyDescent="0.2">
      <c r="B22" s="15" t="s">
        <v>22</v>
      </c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</row>
    <row r="23" spans="2:36" x14ac:dyDescent="0.2"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</row>
    <row r="24" spans="2:36" x14ac:dyDescent="0.2">
      <c r="D24" s="1" t="s">
        <v>6</v>
      </c>
      <c r="E24" s="1" t="s">
        <v>7</v>
      </c>
      <c r="F24" s="1" t="s">
        <v>8</v>
      </c>
      <c r="G24" s="1" t="s">
        <v>9</v>
      </c>
      <c r="H24" s="1" t="s">
        <v>10</v>
      </c>
      <c r="I24" s="1" t="s">
        <v>11</v>
      </c>
      <c r="J24" s="1" t="s">
        <v>12</v>
      </c>
      <c r="K24" s="1" t="s">
        <v>13</v>
      </c>
      <c r="L24" s="1" t="s">
        <v>14</v>
      </c>
      <c r="M24" s="1" t="s">
        <v>39</v>
      </c>
      <c r="N24" s="1" t="s">
        <v>40</v>
      </c>
      <c r="O24" s="1" t="s">
        <v>43</v>
      </c>
      <c r="P24" s="1" t="s">
        <v>44</v>
      </c>
      <c r="Q24" s="1" t="s">
        <v>45</v>
      </c>
    </row>
    <row r="25" spans="2:36" x14ac:dyDescent="0.2">
      <c r="B25" t="s">
        <v>18</v>
      </c>
      <c r="D25" s="1" t="s">
        <v>15</v>
      </c>
      <c r="E25" s="1" t="s">
        <v>15</v>
      </c>
      <c r="F25" s="1" t="s">
        <v>15</v>
      </c>
      <c r="G25" s="1" t="s">
        <v>15</v>
      </c>
      <c r="H25" s="1" t="s">
        <v>15</v>
      </c>
      <c r="I25" s="1" t="s">
        <v>15</v>
      </c>
      <c r="J25" s="1" t="s">
        <v>15</v>
      </c>
      <c r="K25" s="1" t="s">
        <v>15</v>
      </c>
      <c r="L25" s="1" t="s">
        <v>15</v>
      </c>
      <c r="M25" s="1" t="s">
        <v>15</v>
      </c>
      <c r="N25" s="1" t="s">
        <v>15</v>
      </c>
      <c r="O25" s="1" t="s">
        <v>15</v>
      </c>
      <c r="P25" s="1" t="s">
        <v>15</v>
      </c>
      <c r="Q25" s="1" t="s">
        <v>15</v>
      </c>
    </row>
    <row r="26" spans="2:36" x14ac:dyDescent="0.2">
      <c r="B26" s="1" t="s">
        <v>23</v>
      </c>
      <c r="C26" s="1" t="s">
        <v>15</v>
      </c>
      <c r="D26" s="6">
        <v>10110</v>
      </c>
      <c r="E26" s="6">
        <v>10193</v>
      </c>
      <c r="F26" s="6">
        <v>10239</v>
      </c>
      <c r="G26" s="6">
        <v>10285</v>
      </c>
      <c r="H26" s="6">
        <v>10402</v>
      </c>
      <c r="I26" s="6">
        <v>10564</v>
      </c>
      <c r="J26" s="6">
        <v>10839</v>
      </c>
      <c r="K26" s="6">
        <v>11172</v>
      </c>
      <c r="L26" s="6">
        <v>11297</v>
      </c>
      <c r="M26" s="6">
        <v>11428</v>
      </c>
      <c r="N26" s="6">
        <v>11694</v>
      </c>
      <c r="O26" s="6">
        <v>12017</v>
      </c>
      <c r="P26" s="6">
        <v>12254</v>
      </c>
      <c r="Q26" s="6">
        <v>12454</v>
      </c>
    </row>
    <row r="27" spans="2:36" x14ac:dyDescent="0.2">
      <c r="B27" s="1" t="s">
        <v>24</v>
      </c>
      <c r="C27" s="1" t="s">
        <v>15</v>
      </c>
      <c r="D27" s="6">
        <v>7251</v>
      </c>
      <c r="E27" s="6">
        <v>7281</v>
      </c>
      <c r="F27" s="6">
        <v>7325</v>
      </c>
      <c r="G27" s="6">
        <v>7418</v>
      </c>
      <c r="H27" s="6">
        <v>7374</v>
      </c>
      <c r="I27" s="6">
        <v>7326</v>
      </c>
      <c r="J27" s="6">
        <v>7255</v>
      </c>
      <c r="K27" s="6">
        <v>7227</v>
      </c>
      <c r="L27" s="6">
        <v>7182</v>
      </c>
      <c r="M27" s="6">
        <v>7092</v>
      </c>
      <c r="N27" s="6">
        <v>7014</v>
      </c>
      <c r="O27" s="6">
        <v>7083</v>
      </c>
      <c r="P27" s="6">
        <v>7082</v>
      </c>
      <c r="Q27" s="6">
        <v>7125</v>
      </c>
    </row>
    <row r="28" spans="2:36" x14ac:dyDescent="0.2">
      <c r="B28" s="15" t="s">
        <v>25</v>
      </c>
      <c r="D28" s="6"/>
      <c r="E28" s="6"/>
      <c r="F28" s="6"/>
      <c r="G28" s="6"/>
      <c r="H28" s="6"/>
      <c r="I28" s="6"/>
      <c r="J28" s="6"/>
    </row>
    <row r="31" spans="2:36" x14ac:dyDescent="0.2">
      <c r="B31" s="7"/>
      <c r="C31" s="7"/>
      <c r="D31" s="8" t="s">
        <v>6</v>
      </c>
      <c r="E31" s="8" t="s">
        <v>7</v>
      </c>
      <c r="F31" s="8" t="s">
        <v>8</v>
      </c>
      <c r="G31" s="8" t="s">
        <v>9</v>
      </c>
      <c r="H31" s="8" t="s">
        <v>10</v>
      </c>
      <c r="I31" s="8" t="s">
        <v>11</v>
      </c>
      <c r="J31" s="8" t="s">
        <v>12</v>
      </c>
      <c r="K31" s="8" t="s">
        <v>13</v>
      </c>
      <c r="L31" s="8" t="s">
        <v>14</v>
      </c>
      <c r="M31" s="8" t="s">
        <v>39</v>
      </c>
      <c r="N31" s="8" t="s">
        <v>40</v>
      </c>
      <c r="O31" s="8" t="s">
        <v>43</v>
      </c>
      <c r="P31" s="8" t="s">
        <v>44</v>
      </c>
      <c r="Q31" s="8" t="s">
        <v>45</v>
      </c>
    </row>
    <row r="32" spans="2:36" x14ac:dyDescent="0.2">
      <c r="B32" s="7"/>
      <c r="C32" s="7"/>
      <c r="D32" s="8" t="s">
        <v>15</v>
      </c>
      <c r="E32" s="8" t="s">
        <v>15</v>
      </c>
      <c r="F32" s="8" t="s">
        <v>15</v>
      </c>
      <c r="G32" s="8" t="s">
        <v>15</v>
      </c>
      <c r="H32" s="8" t="s">
        <v>15</v>
      </c>
      <c r="I32" s="8" t="s">
        <v>15</v>
      </c>
      <c r="J32" s="8" t="s">
        <v>15</v>
      </c>
      <c r="K32" s="8" t="s">
        <v>15</v>
      </c>
      <c r="L32" s="8" t="s">
        <v>15</v>
      </c>
      <c r="M32" s="8" t="s">
        <v>15</v>
      </c>
      <c r="N32" s="8" t="s">
        <v>15</v>
      </c>
      <c r="O32" s="8" t="s">
        <v>15</v>
      </c>
      <c r="P32" s="8" t="s">
        <v>15</v>
      </c>
      <c r="Q32" s="8" t="s">
        <v>15</v>
      </c>
    </row>
    <row r="33" spans="2:17" x14ac:dyDescent="0.2">
      <c r="B33" s="8" t="s">
        <v>26</v>
      </c>
      <c r="C33" s="8" t="s">
        <v>15</v>
      </c>
      <c r="D33" s="6">
        <v>2880</v>
      </c>
      <c r="E33" s="6">
        <v>2865</v>
      </c>
      <c r="F33" s="6">
        <v>2837</v>
      </c>
      <c r="G33" s="6">
        <v>2796</v>
      </c>
      <c r="H33" s="6">
        <v>2768</v>
      </c>
      <c r="I33" s="6">
        <v>2784</v>
      </c>
      <c r="J33" s="6">
        <v>2923</v>
      </c>
      <c r="K33" s="6">
        <v>3159</v>
      </c>
      <c r="L33" s="6">
        <v>2930</v>
      </c>
      <c r="M33" s="6">
        <v>2997</v>
      </c>
      <c r="N33" s="6">
        <v>2954</v>
      </c>
      <c r="O33" s="6">
        <v>2957</v>
      </c>
      <c r="P33" s="6">
        <v>3063</v>
      </c>
      <c r="Q33" s="6">
        <v>3081</v>
      </c>
    </row>
    <row r="34" spans="2:17" x14ac:dyDescent="0.2">
      <c r="B34" s="8" t="s">
        <v>27</v>
      </c>
      <c r="C34" s="8" t="s">
        <v>15</v>
      </c>
      <c r="D34" s="6">
        <v>57</v>
      </c>
      <c r="E34" s="6">
        <v>55</v>
      </c>
      <c r="F34" s="6">
        <v>55</v>
      </c>
      <c r="G34" s="6">
        <v>55</v>
      </c>
      <c r="H34" s="6">
        <v>59</v>
      </c>
      <c r="I34" s="6">
        <v>60</v>
      </c>
      <c r="J34" s="6">
        <v>57</v>
      </c>
      <c r="K34" s="6">
        <v>58</v>
      </c>
      <c r="L34" s="6">
        <v>53</v>
      </c>
      <c r="M34" s="6">
        <v>53</v>
      </c>
      <c r="N34" s="6">
        <v>56</v>
      </c>
      <c r="O34" s="6">
        <v>61</v>
      </c>
      <c r="P34" s="6">
        <v>56</v>
      </c>
      <c r="Q34" s="6">
        <v>52</v>
      </c>
    </row>
    <row r="35" spans="2:17" x14ac:dyDescent="0.2">
      <c r="B35" s="8" t="s">
        <v>29</v>
      </c>
      <c r="C35" s="8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>
        <v>559</v>
      </c>
      <c r="Q35" s="6">
        <v>540</v>
      </c>
    </row>
    <row r="36" spans="2:17" x14ac:dyDescent="0.2">
      <c r="B36" s="8" t="s">
        <v>28</v>
      </c>
      <c r="C36" s="8" t="s">
        <v>15</v>
      </c>
      <c r="D36" s="6">
        <v>106</v>
      </c>
      <c r="E36" s="6">
        <v>101</v>
      </c>
      <c r="F36" s="6">
        <v>95</v>
      </c>
      <c r="G36" s="6">
        <v>89</v>
      </c>
      <c r="H36" s="6">
        <v>98</v>
      </c>
      <c r="I36" s="6">
        <v>97</v>
      </c>
      <c r="J36" s="6">
        <v>94</v>
      </c>
      <c r="K36" s="6">
        <v>92</v>
      </c>
      <c r="L36" s="6">
        <v>90</v>
      </c>
      <c r="M36" s="6">
        <v>92</v>
      </c>
      <c r="N36" s="6">
        <v>94</v>
      </c>
      <c r="O36" s="6">
        <v>94</v>
      </c>
    </row>
    <row r="37" spans="2:17" x14ac:dyDescent="0.2">
      <c r="B37" s="8" t="s">
        <v>47</v>
      </c>
      <c r="C37" s="8" t="s">
        <v>15</v>
      </c>
      <c r="D37" s="6">
        <v>497</v>
      </c>
      <c r="E37" s="6">
        <v>508</v>
      </c>
      <c r="F37" s="6">
        <v>517</v>
      </c>
      <c r="G37" s="6">
        <v>525</v>
      </c>
      <c r="H37" s="6">
        <v>506</v>
      </c>
      <c r="I37" s="6">
        <v>500</v>
      </c>
      <c r="J37" s="6">
        <v>478</v>
      </c>
      <c r="K37" s="6">
        <v>473</v>
      </c>
      <c r="L37" s="6">
        <v>485</v>
      </c>
      <c r="M37" s="6">
        <v>463</v>
      </c>
      <c r="N37" s="6">
        <v>486</v>
      </c>
      <c r="O37" s="6">
        <v>482</v>
      </c>
    </row>
    <row r="38" spans="2:17" x14ac:dyDescent="0.2">
      <c r="B38" s="15" t="s">
        <v>25</v>
      </c>
    </row>
    <row r="40" spans="2:17" x14ac:dyDescent="0.2">
      <c r="B40" s="7"/>
      <c r="C40" s="7"/>
      <c r="D40" s="8" t="s">
        <v>6</v>
      </c>
      <c r="E40" s="8" t="s">
        <v>7</v>
      </c>
      <c r="F40" s="8" t="s">
        <v>8</v>
      </c>
      <c r="G40" s="8" t="s">
        <v>9</v>
      </c>
      <c r="H40" s="8" t="s">
        <v>10</v>
      </c>
      <c r="I40" s="8" t="s">
        <v>11</v>
      </c>
      <c r="J40" s="8" t="s">
        <v>12</v>
      </c>
      <c r="K40" s="8" t="s">
        <v>13</v>
      </c>
      <c r="L40" s="8" t="s">
        <v>14</v>
      </c>
      <c r="M40" s="8" t="s">
        <v>39</v>
      </c>
      <c r="N40" s="8" t="s">
        <v>40</v>
      </c>
      <c r="O40" s="8" t="s">
        <v>43</v>
      </c>
      <c r="P40" s="8" t="s">
        <v>44</v>
      </c>
      <c r="Q40" s="8" t="s">
        <v>45</v>
      </c>
    </row>
    <row r="41" spans="2:17" x14ac:dyDescent="0.2">
      <c r="B41" s="7"/>
      <c r="C41" s="7"/>
      <c r="D41" s="8" t="s">
        <v>15</v>
      </c>
      <c r="E41" s="8" t="s">
        <v>15</v>
      </c>
      <c r="F41" s="8" t="s">
        <v>15</v>
      </c>
      <c r="G41" s="8" t="s">
        <v>15</v>
      </c>
      <c r="H41" s="8" t="s">
        <v>15</v>
      </c>
      <c r="I41" s="8" t="s">
        <v>15</v>
      </c>
      <c r="J41" s="8" t="s">
        <v>15</v>
      </c>
      <c r="K41" s="8" t="s">
        <v>15</v>
      </c>
      <c r="L41" s="8" t="s">
        <v>15</v>
      </c>
      <c r="M41" s="8" t="s">
        <v>15</v>
      </c>
      <c r="N41" s="8" t="s">
        <v>15</v>
      </c>
      <c r="O41" s="8" t="s">
        <v>15</v>
      </c>
      <c r="P41" s="8" t="s">
        <v>15</v>
      </c>
      <c r="Q41" s="8" t="s">
        <v>15</v>
      </c>
    </row>
    <row r="42" spans="2:17" x14ac:dyDescent="0.2">
      <c r="B42" s="8" t="s">
        <v>30</v>
      </c>
      <c r="C42" s="8" t="s">
        <v>15</v>
      </c>
      <c r="D42" s="6">
        <v>119</v>
      </c>
      <c r="E42" s="6">
        <v>121</v>
      </c>
      <c r="F42" s="6">
        <v>119</v>
      </c>
      <c r="G42" s="6">
        <v>120</v>
      </c>
      <c r="H42" s="6">
        <v>110</v>
      </c>
      <c r="I42" s="6">
        <v>122</v>
      </c>
      <c r="J42" s="6">
        <v>106</v>
      </c>
      <c r="K42" s="6">
        <v>118</v>
      </c>
      <c r="L42" s="6">
        <v>116</v>
      </c>
      <c r="M42" s="6">
        <v>113</v>
      </c>
      <c r="N42" s="6">
        <v>123</v>
      </c>
      <c r="O42" s="6">
        <v>115</v>
      </c>
      <c r="P42" s="6">
        <v>120</v>
      </c>
      <c r="Q42" s="6">
        <v>117</v>
      </c>
    </row>
    <row r="43" spans="2:17" x14ac:dyDescent="0.2">
      <c r="B43" s="8" t="s">
        <v>31</v>
      </c>
      <c r="C43" s="8" t="s">
        <v>15</v>
      </c>
      <c r="D43" s="6">
        <v>243</v>
      </c>
      <c r="E43" s="6">
        <v>231</v>
      </c>
      <c r="F43" s="6">
        <v>226</v>
      </c>
      <c r="G43" s="6">
        <v>207</v>
      </c>
      <c r="H43" s="6">
        <v>201</v>
      </c>
      <c r="I43" s="6">
        <v>198</v>
      </c>
      <c r="J43" s="6">
        <v>192</v>
      </c>
      <c r="K43" s="6">
        <v>183</v>
      </c>
      <c r="L43" s="6">
        <v>193</v>
      </c>
      <c r="M43" s="6">
        <v>194</v>
      </c>
      <c r="N43" s="6">
        <v>186</v>
      </c>
      <c r="O43" s="6">
        <v>178</v>
      </c>
      <c r="P43" s="6">
        <v>182</v>
      </c>
      <c r="Q43" s="6">
        <v>196</v>
      </c>
    </row>
    <row r="44" spans="2:17" x14ac:dyDescent="0.2">
      <c r="B44" s="8" t="s">
        <v>32</v>
      </c>
      <c r="C44" s="8" t="s">
        <v>15</v>
      </c>
      <c r="D44" s="6">
        <v>203</v>
      </c>
      <c r="E44" s="6">
        <v>192</v>
      </c>
      <c r="F44" s="6">
        <v>172</v>
      </c>
      <c r="G44" s="6">
        <v>171</v>
      </c>
      <c r="H44" s="6">
        <v>191</v>
      </c>
      <c r="I44" s="6">
        <v>193</v>
      </c>
      <c r="J44" s="6">
        <v>184</v>
      </c>
      <c r="K44" s="6">
        <v>183</v>
      </c>
      <c r="L44" s="6">
        <v>166</v>
      </c>
      <c r="M44" s="6">
        <v>158</v>
      </c>
      <c r="N44" s="6">
        <v>167</v>
      </c>
      <c r="O44" s="6">
        <v>175</v>
      </c>
      <c r="P44" s="6">
        <v>182</v>
      </c>
      <c r="Q44" s="6">
        <v>183</v>
      </c>
    </row>
    <row r="45" spans="2:17" x14ac:dyDescent="0.2">
      <c r="B45" s="8" t="s">
        <v>33</v>
      </c>
      <c r="C45" s="8" t="s">
        <v>15</v>
      </c>
      <c r="D45" s="6">
        <v>0</v>
      </c>
      <c r="E45" s="6">
        <v>0</v>
      </c>
      <c r="F45" s="6">
        <v>0</v>
      </c>
      <c r="G45" s="6">
        <v>0</v>
      </c>
      <c r="H45" s="6">
        <v>0</v>
      </c>
      <c r="I45" s="6">
        <v>0</v>
      </c>
      <c r="J45" s="6">
        <v>0</v>
      </c>
      <c r="K45" s="6">
        <v>11</v>
      </c>
      <c r="L45" s="6">
        <v>11</v>
      </c>
      <c r="M45" s="6">
        <v>11</v>
      </c>
      <c r="N45" s="6">
        <v>12</v>
      </c>
      <c r="O45" s="6">
        <v>12</v>
      </c>
      <c r="P45" s="6">
        <v>10</v>
      </c>
      <c r="Q45" s="6">
        <v>10</v>
      </c>
    </row>
    <row r="46" spans="2:17" x14ac:dyDescent="0.2">
      <c r="B46" s="15" t="s">
        <v>25</v>
      </c>
    </row>
    <row r="48" spans="2:17" x14ac:dyDescent="0.2">
      <c r="B48" s="7"/>
      <c r="C48" s="7"/>
      <c r="D48" s="8" t="s">
        <v>6</v>
      </c>
      <c r="E48" s="8" t="s">
        <v>7</v>
      </c>
      <c r="F48" s="8" t="s">
        <v>8</v>
      </c>
      <c r="G48" s="8" t="s">
        <v>9</v>
      </c>
      <c r="H48" s="8" t="s">
        <v>10</v>
      </c>
      <c r="I48" s="8" t="s">
        <v>11</v>
      </c>
      <c r="J48" s="8" t="s">
        <v>12</v>
      </c>
      <c r="K48" s="8" t="s">
        <v>13</v>
      </c>
      <c r="L48" s="8" t="s">
        <v>14</v>
      </c>
      <c r="M48" s="8" t="s">
        <v>39</v>
      </c>
      <c r="N48" s="8" t="s">
        <v>40</v>
      </c>
      <c r="O48" s="8" t="s">
        <v>43</v>
      </c>
      <c r="P48" s="8" t="s">
        <v>44</v>
      </c>
      <c r="Q48" s="8" t="s">
        <v>45</v>
      </c>
    </row>
    <row r="49" spans="1:17" x14ac:dyDescent="0.2">
      <c r="B49" s="7"/>
      <c r="C49" s="7"/>
      <c r="D49" s="8" t="s">
        <v>15</v>
      </c>
      <c r="E49" s="8" t="s">
        <v>15</v>
      </c>
      <c r="F49" s="8" t="s">
        <v>15</v>
      </c>
      <c r="G49" s="8" t="s">
        <v>15</v>
      </c>
      <c r="H49" s="8" t="s">
        <v>15</v>
      </c>
      <c r="I49" s="8" t="s">
        <v>15</v>
      </c>
      <c r="J49" s="8" t="s">
        <v>15</v>
      </c>
      <c r="K49" s="8" t="s">
        <v>15</v>
      </c>
      <c r="L49" s="8" t="s">
        <v>15</v>
      </c>
      <c r="M49" s="8" t="s">
        <v>15</v>
      </c>
      <c r="N49" s="8" t="s">
        <v>15</v>
      </c>
      <c r="O49" s="8" t="s">
        <v>15</v>
      </c>
      <c r="P49" s="8" t="s">
        <v>15</v>
      </c>
      <c r="Q49" s="8" t="s">
        <v>15</v>
      </c>
    </row>
    <row r="50" spans="1:17" x14ac:dyDescent="0.2">
      <c r="B50" s="8" t="s">
        <v>27</v>
      </c>
      <c r="C50" s="8" t="s">
        <v>15</v>
      </c>
      <c r="D50" s="6">
        <v>57</v>
      </c>
      <c r="E50" s="6">
        <v>55</v>
      </c>
      <c r="F50" s="6">
        <v>55</v>
      </c>
      <c r="G50" s="6">
        <v>55</v>
      </c>
      <c r="H50" s="6">
        <v>59</v>
      </c>
      <c r="I50" s="6">
        <v>60</v>
      </c>
      <c r="J50" s="6">
        <v>57</v>
      </c>
      <c r="K50" s="6">
        <v>58</v>
      </c>
      <c r="L50" s="6">
        <v>53</v>
      </c>
      <c r="M50" s="6">
        <v>53</v>
      </c>
      <c r="N50" s="6">
        <v>56</v>
      </c>
      <c r="O50" s="6">
        <v>61</v>
      </c>
      <c r="P50" s="6">
        <v>56</v>
      </c>
      <c r="Q50" s="6">
        <v>52</v>
      </c>
    </row>
    <row r="51" spans="1:17" x14ac:dyDescent="0.2">
      <c r="B51" s="19" t="s">
        <v>35</v>
      </c>
      <c r="P51">
        <v>1345</v>
      </c>
      <c r="Q51">
        <v>1410</v>
      </c>
    </row>
    <row r="52" spans="1:17" x14ac:dyDescent="0.2">
      <c r="B52" s="8" t="s">
        <v>34</v>
      </c>
      <c r="C52" s="8" t="s">
        <v>15</v>
      </c>
      <c r="D52" s="6">
        <v>382</v>
      </c>
      <c r="E52" s="6">
        <v>377</v>
      </c>
      <c r="F52" s="6">
        <v>369</v>
      </c>
      <c r="G52" s="6">
        <v>367</v>
      </c>
      <c r="H52" s="6">
        <v>392</v>
      </c>
      <c r="I52" s="6">
        <v>400</v>
      </c>
      <c r="J52" s="6">
        <v>416</v>
      </c>
      <c r="K52" s="6">
        <v>476</v>
      </c>
      <c r="L52" s="6">
        <v>477</v>
      </c>
      <c r="M52" s="6">
        <v>479</v>
      </c>
      <c r="N52" s="6">
        <v>434</v>
      </c>
      <c r="O52" s="6">
        <v>451</v>
      </c>
      <c r="P52" s="6"/>
      <c r="Q52" s="6"/>
    </row>
    <row r="53" spans="1:17" x14ac:dyDescent="0.2">
      <c r="B53" s="8" t="s">
        <v>48</v>
      </c>
      <c r="C53" s="8" t="s">
        <v>15</v>
      </c>
      <c r="D53" s="6">
        <v>937</v>
      </c>
      <c r="E53" s="6">
        <v>905</v>
      </c>
      <c r="F53" s="6">
        <v>902</v>
      </c>
      <c r="G53" s="6">
        <v>907</v>
      </c>
      <c r="H53" s="6">
        <v>909</v>
      </c>
      <c r="I53" s="6">
        <v>908</v>
      </c>
      <c r="J53" s="6">
        <v>900</v>
      </c>
      <c r="K53" s="6">
        <v>936</v>
      </c>
      <c r="L53" s="6">
        <v>869</v>
      </c>
      <c r="M53" s="6">
        <v>842</v>
      </c>
      <c r="N53" s="6">
        <v>833</v>
      </c>
      <c r="O53" s="6">
        <v>855</v>
      </c>
    </row>
    <row r="54" spans="1:17" x14ac:dyDescent="0.2">
      <c r="B54" s="15" t="s">
        <v>25</v>
      </c>
    </row>
    <row r="58" spans="1:17" x14ac:dyDescent="0.2">
      <c r="A58" s="20" t="s">
        <v>46</v>
      </c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</row>
    <row r="59" spans="1:17" x14ac:dyDescent="0.2">
      <c r="A59" s="20"/>
      <c r="B59" s="20" t="s">
        <v>5</v>
      </c>
      <c r="C59" s="20"/>
      <c r="D59" s="21" t="s">
        <v>6</v>
      </c>
      <c r="E59" s="21" t="s">
        <v>7</v>
      </c>
      <c r="F59" s="21" t="s">
        <v>8</v>
      </c>
      <c r="G59" s="21" t="s">
        <v>9</v>
      </c>
      <c r="H59" s="21" t="s">
        <v>10</v>
      </c>
      <c r="I59" s="21" t="s">
        <v>11</v>
      </c>
      <c r="J59" s="21" t="s">
        <v>12</v>
      </c>
      <c r="K59" s="21" t="s">
        <v>13</v>
      </c>
      <c r="L59" s="21" t="s">
        <v>14</v>
      </c>
      <c r="M59" s="21" t="s">
        <v>39</v>
      </c>
      <c r="N59" s="21" t="s">
        <v>40</v>
      </c>
      <c r="O59" s="21"/>
      <c r="P59" s="21"/>
      <c r="Q59" s="21"/>
    </row>
    <row r="60" spans="1:17" x14ac:dyDescent="0.2">
      <c r="A60" s="20"/>
      <c r="B60" s="20"/>
      <c r="C60" s="20"/>
      <c r="D60" s="21" t="s">
        <v>15</v>
      </c>
      <c r="E60" s="21" t="s">
        <v>15</v>
      </c>
      <c r="F60" s="21" t="s">
        <v>15</v>
      </c>
      <c r="G60" s="21" t="s">
        <v>15</v>
      </c>
      <c r="H60" s="21" t="s">
        <v>15</v>
      </c>
      <c r="I60" s="21" t="s">
        <v>15</v>
      </c>
      <c r="J60" s="21" t="s">
        <v>15</v>
      </c>
      <c r="K60" s="21" t="s">
        <v>15</v>
      </c>
      <c r="L60" s="21" t="s">
        <v>15</v>
      </c>
      <c r="M60" s="21" t="s">
        <v>15</v>
      </c>
      <c r="N60" s="21" t="s">
        <v>15</v>
      </c>
      <c r="O60" s="21"/>
      <c r="P60" s="21"/>
      <c r="Q60" s="21"/>
    </row>
    <row r="61" spans="1:17" x14ac:dyDescent="0.2">
      <c r="A61" s="20"/>
      <c r="B61" s="21" t="s">
        <v>15</v>
      </c>
      <c r="C61" s="21" t="s">
        <v>15</v>
      </c>
      <c r="D61" s="22">
        <v>318452</v>
      </c>
      <c r="E61" s="22">
        <v>319575</v>
      </c>
      <c r="F61" s="22">
        <v>321857</v>
      </c>
      <c r="G61" s="22">
        <v>325671</v>
      </c>
      <c r="H61" s="22">
        <v>329100</v>
      </c>
      <c r="I61" s="22">
        <v>332529</v>
      </c>
      <c r="J61" s="22">
        <v>338349</v>
      </c>
      <c r="K61" s="20">
        <v>348450</v>
      </c>
      <c r="L61" s="20">
        <v>356991</v>
      </c>
      <c r="M61" s="22">
        <v>364134</v>
      </c>
      <c r="N61" s="22">
        <v>368792</v>
      </c>
      <c r="O61" s="22"/>
      <c r="P61" s="22"/>
      <c r="Q61" s="22"/>
    </row>
    <row r="62" spans="1:17" x14ac:dyDescent="0.2">
      <c r="A62" s="20"/>
      <c r="B62" s="23" t="s">
        <v>16</v>
      </c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</row>
    <row r="63" spans="1:17" x14ac:dyDescent="0.2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</row>
    <row r="64" spans="1:17" x14ac:dyDescent="0.2">
      <c r="A64" s="20"/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</row>
    <row r="65" spans="1:17" x14ac:dyDescent="0.2">
      <c r="A65" s="20"/>
      <c r="B65" s="20"/>
      <c r="C65" s="20"/>
      <c r="D65" s="21" t="s">
        <v>6</v>
      </c>
      <c r="E65" s="21" t="s">
        <v>7</v>
      </c>
      <c r="F65" s="21" t="s">
        <v>8</v>
      </c>
      <c r="G65" s="21" t="s">
        <v>9</v>
      </c>
      <c r="H65" s="21" t="s">
        <v>10</v>
      </c>
      <c r="I65" s="21" t="s">
        <v>11</v>
      </c>
      <c r="J65" s="21" t="s">
        <v>12</v>
      </c>
      <c r="K65" s="21" t="s">
        <v>13</v>
      </c>
      <c r="L65" s="21" t="s">
        <v>14</v>
      </c>
      <c r="M65" s="21" t="s">
        <v>39</v>
      </c>
      <c r="N65" s="21" t="s">
        <v>40</v>
      </c>
      <c r="O65" s="20"/>
      <c r="P65" s="20"/>
      <c r="Q65" s="20"/>
    </row>
    <row r="66" spans="1:17" x14ac:dyDescent="0.2">
      <c r="A66" s="20"/>
      <c r="B66" s="20" t="s">
        <v>17</v>
      </c>
      <c r="C66" s="20"/>
      <c r="D66" s="21" t="s">
        <v>15</v>
      </c>
      <c r="E66" s="21" t="s">
        <v>15</v>
      </c>
      <c r="F66" s="21" t="s">
        <v>15</v>
      </c>
      <c r="G66" s="21" t="s">
        <v>15</v>
      </c>
      <c r="H66" s="21" t="s">
        <v>15</v>
      </c>
      <c r="I66" s="21" t="s">
        <v>15</v>
      </c>
      <c r="J66" s="21" t="s">
        <v>15</v>
      </c>
      <c r="K66" s="21" t="s">
        <v>15</v>
      </c>
      <c r="L66" s="21" t="s">
        <v>15</v>
      </c>
      <c r="M66" s="21" t="s">
        <v>15</v>
      </c>
      <c r="N66" s="21" t="s">
        <v>15</v>
      </c>
      <c r="O66" s="20"/>
      <c r="P66" s="20"/>
      <c r="Q66" s="20"/>
    </row>
    <row r="67" spans="1:17" x14ac:dyDescent="0.2">
      <c r="A67" s="20"/>
      <c r="B67" s="21" t="s">
        <v>18</v>
      </c>
      <c r="C67" s="21" t="s">
        <v>15</v>
      </c>
      <c r="D67" s="22">
        <v>17754</v>
      </c>
      <c r="E67" s="22">
        <v>17875</v>
      </c>
      <c r="F67" s="22">
        <v>17966</v>
      </c>
      <c r="G67" s="22">
        <v>18103</v>
      </c>
      <c r="H67" s="22">
        <v>18191</v>
      </c>
      <c r="I67" s="22">
        <v>18294</v>
      </c>
      <c r="J67" s="22">
        <v>18488</v>
      </c>
      <c r="K67" s="20">
        <v>18787</v>
      </c>
      <c r="L67" s="20">
        <v>18925</v>
      </c>
      <c r="M67" s="22">
        <v>19025</v>
      </c>
      <c r="N67" s="22">
        <v>19219</v>
      </c>
      <c r="O67" s="20"/>
      <c r="P67" s="20"/>
      <c r="Q67" s="20"/>
    </row>
    <row r="68" spans="1:17" x14ac:dyDescent="0.2">
      <c r="A68" s="20"/>
      <c r="B68" s="21" t="s">
        <v>19</v>
      </c>
      <c r="C68" s="21" t="s">
        <v>15</v>
      </c>
      <c r="D68" s="22">
        <v>1025</v>
      </c>
      <c r="E68" s="22">
        <v>1031</v>
      </c>
      <c r="F68" s="22">
        <v>1012</v>
      </c>
      <c r="G68" s="22">
        <v>1026</v>
      </c>
      <c r="H68" s="22">
        <v>1032</v>
      </c>
      <c r="I68" s="22">
        <v>1035</v>
      </c>
      <c r="J68" s="22">
        <v>1015</v>
      </c>
      <c r="K68" s="20">
        <v>1016</v>
      </c>
      <c r="L68" s="20">
        <v>1042</v>
      </c>
      <c r="M68" s="22">
        <v>1077</v>
      </c>
      <c r="N68" s="22">
        <v>1097</v>
      </c>
      <c r="O68" s="20"/>
      <c r="P68" s="20"/>
      <c r="Q68" s="20"/>
    </row>
    <row r="69" spans="1:17" x14ac:dyDescent="0.2">
      <c r="A69" s="20"/>
      <c r="B69" s="21" t="s">
        <v>20</v>
      </c>
      <c r="C69" s="21" t="s">
        <v>15</v>
      </c>
      <c r="D69" s="22">
        <v>400</v>
      </c>
      <c r="E69" s="22">
        <v>390</v>
      </c>
      <c r="F69" s="22">
        <v>414</v>
      </c>
      <c r="G69" s="22">
        <v>387</v>
      </c>
      <c r="H69" s="22">
        <v>414</v>
      </c>
      <c r="I69" s="22">
        <v>438</v>
      </c>
      <c r="J69" s="22">
        <v>451</v>
      </c>
      <c r="K69" s="20">
        <v>483</v>
      </c>
      <c r="L69" s="20">
        <v>491</v>
      </c>
      <c r="M69" s="22">
        <v>483</v>
      </c>
      <c r="N69" s="22">
        <v>441</v>
      </c>
      <c r="O69" s="20"/>
      <c r="P69" s="20"/>
      <c r="Q69" s="20"/>
    </row>
    <row r="70" spans="1:17" x14ac:dyDescent="0.2">
      <c r="A70" s="20"/>
      <c r="B70" s="21" t="s">
        <v>21</v>
      </c>
      <c r="C70" s="21" t="s">
        <v>15</v>
      </c>
      <c r="D70" s="22">
        <v>334</v>
      </c>
      <c r="E70" s="22">
        <v>350</v>
      </c>
      <c r="F70" s="22">
        <v>360</v>
      </c>
      <c r="G70" s="22">
        <v>353</v>
      </c>
      <c r="H70" s="22">
        <v>364</v>
      </c>
      <c r="I70" s="22">
        <v>357</v>
      </c>
      <c r="J70" s="22">
        <v>352</v>
      </c>
      <c r="K70" s="20">
        <v>372</v>
      </c>
      <c r="L70" s="20">
        <v>371</v>
      </c>
      <c r="M70" s="22">
        <v>370</v>
      </c>
      <c r="N70" s="22">
        <v>371</v>
      </c>
      <c r="O70" s="20"/>
      <c r="P70" s="20"/>
      <c r="Q70" s="20"/>
    </row>
    <row r="71" spans="1:17" x14ac:dyDescent="0.2">
      <c r="A71" s="20"/>
      <c r="B71" s="23" t="s">
        <v>22</v>
      </c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</row>
    <row r="72" spans="1:17" x14ac:dyDescent="0.2">
      <c r="A72" s="20"/>
      <c r="B72" s="20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</row>
    <row r="73" spans="1:17" x14ac:dyDescent="0.2">
      <c r="A73" s="20"/>
      <c r="B73" s="20"/>
      <c r="C73" s="20"/>
      <c r="D73" s="21" t="s">
        <v>6</v>
      </c>
      <c r="E73" s="21" t="s">
        <v>7</v>
      </c>
      <c r="F73" s="21" t="s">
        <v>8</v>
      </c>
      <c r="G73" s="21" t="s">
        <v>9</v>
      </c>
      <c r="H73" s="21" t="s">
        <v>10</v>
      </c>
      <c r="I73" s="21" t="s">
        <v>11</v>
      </c>
      <c r="J73" s="21" t="s">
        <v>12</v>
      </c>
      <c r="K73" s="21" t="s">
        <v>13</v>
      </c>
      <c r="L73" s="21" t="s">
        <v>14</v>
      </c>
      <c r="M73" s="21" t="s">
        <v>39</v>
      </c>
      <c r="N73" s="21" t="s">
        <v>40</v>
      </c>
      <c r="O73" s="20"/>
      <c r="P73" s="20"/>
      <c r="Q73" s="20"/>
    </row>
    <row r="74" spans="1:17" x14ac:dyDescent="0.2">
      <c r="A74" s="20"/>
      <c r="B74" s="20" t="s">
        <v>18</v>
      </c>
      <c r="C74" s="20"/>
      <c r="D74" s="21" t="s">
        <v>15</v>
      </c>
      <c r="E74" s="21" t="s">
        <v>15</v>
      </c>
      <c r="F74" s="21" t="s">
        <v>15</v>
      </c>
      <c r="G74" s="21" t="s">
        <v>15</v>
      </c>
      <c r="H74" s="21" t="s">
        <v>15</v>
      </c>
      <c r="I74" s="21" t="s">
        <v>15</v>
      </c>
      <c r="J74" s="21" t="s">
        <v>15</v>
      </c>
      <c r="K74" s="21" t="s">
        <v>15</v>
      </c>
      <c r="L74" s="21" t="s">
        <v>15</v>
      </c>
      <c r="M74" s="21" t="s">
        <v>15</v>
      </c>
      <c r="N74" s="21" t="s">
        <v>15</v>
      </c>
      <c r="O74" s="20"/>
      <c r="P74" s="20"/>
      <c r="Q74" s="20"/>
    </row>
    <row r="75" spans="1:17" x14ac:dyDescent="0.2">
      <c r="A75" s="20"/>
      <c r="B75" s="21" t="s">
        <v>23</v>
      </c>
      <c r="C75" s="21" t="s">
        <v>15</v>
      </c>
      <c r="D75" s="22">
        <v>10203</v>
      </c>
      <c r="E75" s="22">
        <v>10293</v>
      </c>
      <c r="F75" s="22">
        <v>10325</v>
      </c>
      <c r="G75" s="22">
        <v>10385</v>
      </c>
      <c r="H75" s="22">
        <v>10497</v>
      </c>
      <c r="I75" s="22">
        <v>10671</v>
      </c>
      <c r="J75" s="22">
        <v>10939</v>
      </c>
      <c r="K75" s="20">
        <v>11280</v>
      </c>
      <c r="L75" s="20">
        <v>11451</v>
      </c>
      <c r="M75" s="22">
        <v>11632</v>
      </c>
      <c r="N75" s="22">
        <v>11906</v>
      </c>
      <c r="O75" s="20"/>
      <c r="P75" s="20"/>
      <c r="Q75" s="20"/>
    </row>
    <row r="76" spans="1:17" x14ac:dyDescent="0.2">
      <c r="A76" s="20"/>
      <c r="B76" s="21" t="s">
        <v>24</v>
      </c>
      <c r="C76" s="21" t="s">
        <v>15</v>
      </c>
      <c r="D76" s="22">
        <v>7287</v>
      </c>
      <c r="E76" s="22">
        <v>7330</v>
      </c>
      <c r="F76" s="22">
        <v>7383</v>
      </c>
      <c r="G76" s="22">
        <v>7463</v>
      </c>
      <c r="H76" s="22">
        <v>7435</v>
      </c>
      <c r="I76" s="22">
        <v>7391</v>
      </c>
      <c r="J76" s="22">
        <v>7317</v>
      </c>
      <c r="K76" s="20">
        <v>7278</v>
      </c>
      <c r="L76" s="20">
        <v>7229</v>
      </c>
      <c r="M76" s="22">
        <v>7146</v>
      </c>
      <c r="N76" s="22">
        <v>7079</v>
      </c>
      <c r="O76" s="20"/>
      <c r="P76" s="20"/>
      <c r="Q76" s="20"/>
    </row>
    <row r="77" spans="1:17" x14ac:dyDescent="0.2">
      <c r="A77" s="20"/>
      <c r="B77" s="23" t="s">
        <v>25</v>
      </c>
      <c r="C77" s="20"/>
      <c r="D77" s="22"/>
      <c r="E77" s="22"/>
      <c r="F77" s="22"/>
      <c r="G77" s="22"/>
      <c r="H77" s="22"/>
      <c r="I77" s="22"/>
      <c r="J77" s="22"/>
      <c r="K77" s="20"/>
      <c r="L77" s="20"/>
      <c r="M77" s="20"/>
      <c r="N77" s="20"/>
      <c r="O77" s="20"/>
      <c r="P77" s="20"/>
      <c r="Q77" s="20"/>
    </row>
    <row r="78" spans="1:17" x14ac:dyDescent="0.2">
      <c r="A78" s="20"/>
      <c r="B78" s="20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</row>
    <row r="79" spans="1:17" x14ac:dyDescent="0.2">
      <c r="A79" s="20"/>
      <c r="B79" s="20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</row>
    <row r="80" spans="1:17" x14ac:dyDescent="0.2">
      <c r="A80" s="20"/>
      <c r="B80" s="24"/>
      <c r="C80" s="24"/>
      <c r="D80" s="25" t="s">
        <v>6</v>
      </c>
      <c r="E80" s="25" t="s">
        <v>7</v>
      </c>
      <c r="F80" s="25" t="s">
        <v>8</v>
      </c>
      <c r="G80" s="25" t="s">
        <v>9</v>
      </c>
      <c r="H80" s="25" t="s">
        <v>10</v>
      </c>
      <c r="I80" s="25" t="s">
        <v>11</v>
      </c>
      <c r="J80" s="25" t="s">
        <v>12</v>
      </c>
      <c r="K80" s="25" t="s">
        <v>13</v>
      </c>
      <c r="L80" s="25" t="s">
        <v>14</v>
      </c>
      <c r="M80" s="25" t="s">
        <v>39</v>
      </c>
      <c r="N80" s="25" t="s">
        <v>40</v>
      </c>
      <c r="O80" s="20"/>
      <c r="P80" s="20"/>
      <c r="Q80" s="20"/>
    </row>
    <row r="81" spans="1:17" x14ac:dyDescent="0.2">
      <c r="A81" s="20"/>
      <c r="B81" s="24"/>
      <c r="C81" s="24"/>
      <c r="D81" s="25" t="s">
        <v>15</v>
      </c>
      <c r="E81" s="25" t="s">
        <v>15</v>
      </c>
      <c r="F81" s="25" t="s">
        <v>15</v>
      </c>
      <c r="G81" s="25" t="s">
        <v>15</v>
      </c>
      <c r="H81" s="25" t="s">
        <v>15</v>
      </c>
      <c r="I81" s="25" t="s">
        <v>15</v>
      </c>
      <c r="J81" s="25" t="s">
        <v>15</v>
      </c>
      <c r="K81" s="25" t="s">
        <v>15</v>
      </c>
      <c r="L81" s="25" t="s">
        <v>15</v>
      </c>
      <c r="M81" s="25" t="s">
        <v>15</v>
      </c>
      <c r="N81" s="25" t="s">
        <v>15</v>
      </c>
      <c r="O81" s="20"/>
      <c r="P81" s="20"/>
      <c r="Q81" s="20"/>
    </row>
    <row r="82" spans="1:17" x14ac:dyDescent="0.2">
      <c r="A82" s="20"/>
      <c r="B82" s="25" t="s">
        <v>26</v>
      </c>
      <c r="C82" s="25" t="s">
        <v>15</v>
      </c>
      <c r="D82" s="26">
        <v>2905</v>
      </c>
      <c r="E82" s="26">
        <v>2884</v>
      </c>
      <c r="F82" s="26">
        <v>2864</v>
      </c>
      <c r="G82" s="26">
        <v>2822</v>
      </c>
      <c r="H82" s="26">
        <v>2806</v>
      </c>
      <c r="I82" s="26">
        <v>2825</v>
      </c>
      <c r="J82" s="26">
        <v>2963</v>
      </c>
      <c r="K82" s="20">
        <v>3234</v>
      </c>
      <c r="L82" s="20">
        <v>3042</v>
      </c>
      <c r="M82" s="26">
        <v>3115</v>
      </c>
      <c r="N82" s="26">
        <v>3030</v>
      </c>
      <c r="O82" s="20"/>
      <c r="P82" s="20"/>
      <c r="Q82" s="20"/>
    </row>
    <row r="83" spans="1:17" x14ac:dyDescent="0.2">
      <c r="A83" s="20"/>
      <c r="B83" s="25" t="s">
        <v>27</v>
      </c>
      <c r="C83" s="25" t="s">
        <v>15</v>
      </c>
      <c r="D83" s="26">
        <v>57</v>
      </c>
      <c r="E83" s="26">
        <v>55</v>
      </c>
      <c r="F83" s="26">
        <v>55</v>
      </c>
      <c r="G83" s="26">
        <v>55</v>
      </c>
      <c r="H83" s="26">
        <v>59</v>
      </c>
      <c r="I83" s="26">
        <v>60</v>
      </c>
      <c r="J83" s="26">
        <v>59</v>
      </c>
      <c r="K83" s="20">
        <v>58</v>
      </c>
      <c r="L83" s="20">
        <v>55</v>
      </c>
      <c r="M83" s="26">
        <v>54</v>
      </c>
      <c r="N83" s="26">
        <v>56</v>
      </c>
      <c r="O83" s="20"/>
      <c r="P83" s="20"/>
      <c r="Q83" s="20"/>
    </row>
    <row r="84" spans="1:17" x14ac:dyDescent="0.2">
      <c r="A84" s="20"/>
      <c r="B84" s="25" t="s">
        <v>28</v>
      </c>
      <c r="C84" s="25" t="s">
        <v>15</v>
      </c>
      <c r="D84" s="26">
        <v>106</v>
      </c>
      <c r="E84" s="26">
        <v>102</v>
      </c>
      <c r="F84" s="26">
        <v>98</v>
      </c>
      <c r="G84" s="26">
        <v>90</v>
      </c>
      <c r="H84" s="26">
        <v>98</v>
      </c>
      <c r="I84" s="26">
        <v>99</v>
      </c>
      <c r="J84" s="26">
        <v>95</v>
      </c>
      <c r="K84" s="20">
        <v>92</v>
      </c>
      <c r="L84" s="20">
        <v>91</v>
      </c>
      <c r="M84" s="26">
        <v>93</v>
      </c>
      <c r="N84" s="26">
        <v>94</v>
      </c>
      <c r="O84" s="20"/>
      <c r="P84" s="20"/>
      <c r="Q84" s="20"/>
    </row>
    <row r="85" spans="1:17" x14ac:dyDescent="0.2">
      <c r="A85" s="20"/>
      <c r="B85" s="25" t="s">
        <v>29</v>
      </c>
      <c r="C85" s="25" t="s">
        <v>15</v>
      </c>
      <c r="D85" s="26">
        <v>505</v>
      </c>
      <c r="E85" s="26">
        <v>512</v>
      </c>
      <c r="F85" s="26">
        <v>523</v>
      </c>
      <c r="G85" s="26">
        <v>531</v>
      </c>
      <c r="H85" s="26">
        <v>513</v>
      </c>
      <c r="I85" s="26">
        <v>505</v>
      </c>
      <c r="J85" s="26">
        <v>484</v>
      </c>
      <c r="K85" s="20">
        <v>481</v>
      </c>
      <c r="L85" s="20">
        <v>504</v>
      </c>
      <c r="M85" s="26">
        <v>482</v>
      </c>
      <c r="N85" s="26">
        <v>504</v>
      </c>
      <c r="O85" s="20"/>
      <c r="P85" s="20"/>
      <c r="Q85" s="20"/>
    </row>
    <row r="86" spans="1:17" x14ac:dyDescent="0.2">
      <c r="A86" s="20"/>
      <c r="B86" s="23" t="s">
        <v>25</v>
      </c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</row>
    <row r="87" spans="1:17" x14ac:dyDescent="0.2">
      <c r="A87" s="20"/>
      <c r="B87" s="20"/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</row>
    <row r="88" spans="1:17" x14ac:dyDescent="0.2">
      <c r="A88" s="20"/>
      <c r="B88" s="24"/>
      <c r="C88" s="24"/>
      <c r="D88" s="25" t="s">
        <v>6</v>
      </c>
      <c r="E88" s="25" t="s">
        <v>7</v>
      </c>
      <c r="F88" s="25" t="s">
        <v>8</v>
      </c>
      <c r="G88" s="25" t="s">
        <v>9</v>
      </c>
      <c r="H88" s="25" t="s">
        <v>10</v>
      </c>
      <c r="I88" s="25" t="s">
        <v>11</v>
      </c>
      <c r="J88" s="25" t="s">
        <v>12</v>
      </c>
      <c r="K88" s="25" t="s">
        <v>13</v>
      </c>
      <c r="L88" s="25" t="s">
        <v>14</v>
      </c>
      <c r="M88" s="25" t="s">
        <v>39</v>
      </c>
      <c r="N88" s="25" t="s">
        <v>40</v>
      </c>
      <c r="O88" s="20"/>
      <c r="P88" s="20"/>
      <c r="Q88" s="20"/>
    </row>
    <row r="89" spans="1:17" x14ac:dyDescent="0.2">
      <c r="A89" s="20"/>
      <c r="B89" s="24"/>
      <c r="C89" s="24"/>
      <c r="D89" s="25" t="s">
        <v>15</v>
      </c>
      <c r="E89" s="25" t="s">
        <v>15</v>
      </c>
      <c r="F89" s="25" t="s">
        <v>15</v>
      </c>
      <c r="G89" s="25" t="s">
        <v>15</v>
      </c>
      <c r="H89" s="25" t="s">
        <v>15</v>
      </c>
      <c r="I89" s="25" t="s">
        <v>15</v>
      </c>
      <c r="J89" s="25" t="s">
        <v>15</v>
      </c>
      <c r="K89" s="25" t="s">
        <v>15</v>
      </c>
      <c r="L89" s="25" t="s">
        <v>15</v>
      </c>
      <c r="M89" s="25" t="s">
        <v>15</v>
      </c>
      <c r="N89" s="25" t="s">
        <v>15</v>
      </c>
      <c r="O89" s="20"/>
      <c r="P89" s="20"/>
      <c r="Q89" s="20"/>
    </row>
    <row r="90" spans="1:17" x14ac:dyDescent="0.2">
      <c r="A90" s="20"/>
      <c r="B90" s="25" t="s">
        <v>30</v>
      </c>
      <c r="C90" s="25" t="s">
        <v>15</v>
      </c>
      <c r="D90" s="26">
        <v>121</v>
      </c>
      <c r="E90" s="26">
        <v>122</v>
      </c>
      <c r="F90" s="26">
        <v>122</v>
      </c>
      <c r="G90" s="26">
        <v>122</v>
      </c>
      <c r="H90" s="26">
        <v>114</v>
      </c>
      <c r="I90" s="26">
        <v>124</v>
      </c>
      <c r="J90" s="26">
        <v>109</v>
      </c>
      <c r="K90" s="20">
        <v>122</v>
      </c>
      <c r="L90" s="20">
        <v>121</v>
      </c>
      <c r="M90" s="26">
        <v>120</v>
      </c>
      <c r="N90" s="26">
        <v>126</v>
      </c>
      <c r="O90" s="20"/>
      <c r="P90" s="20"/>
      <c r="Q90" s="20"/>
    </row>
    <row r="91" spans="1:17" x14ac:dyDescent="0.2">
      <c r="A91" s="20"/>
      <c r="B91" s="25" t="s">
        <v>31</v>
      </c>
      <c r="C91" s="25" t="s">
        <v>15</v>
      </c>
      <c r="D91" s="26">
        <v>245</v>
      </c>
      <c r="E91" s="26">
        <v>232</v>
      </c>
      <c r="F91" s="26">
        <v>228</v>
      </c>
      <c r="G91" s="26">
        <v>210</v>
      </c>
      <c r="H91" s="26">
        <v>203</v>
      </c>
      <c r="I91" s="26">
        <v>202</v>
      </c>
      <c r="J91" s="26">
        <v>195</v>
      </c>
      <c r="K91" s="20">
        <v>184</v>
      </c>
      <c r="L91" s="20">
        <v>194</v>
      </c>
      <c r="M91" s="26">
        <v>196</v>
      </c>
      <c r="N91" s="26">
        <v>188</v>
      </c>
      <c r="O91" s="20"/>
      <c r="P91" s="20"/>
      <c r="Q91" s="20"/>
    </row>
    <row r="92" spans="1:17" x14ac:dyDescent="0.2">
      <c r="A92" s="20"/>
      <c r="B92" s="25" t="s">
        <v>32</v>
      </c>
      <c r="C92" s="25" t="s">
        <v>15</v>
      </c>
      <c r="D92" s="26">
        <v>208</v>
      </c>
      <c r="E92" s="26">
        <v>196</v>
      </c>
      <c r="F92" s="26">
        <v>178</v>
      </c>
      <c r="G92" s="26">
        <v>176</v>
      </c>
      <c r="H92" s="26">
        <v>194</v>
      </c>
      <c r="I92" s="26">
        <v>200</v>
      </c>
      <c r="J92" s="26">
        <v>187</v>
      </c>
      <c r="K92" s="20">
        <v>188</v>
      </c>
      <c r="L92" s="20">
        <v>170</v>
      </c>
      <c r="M92" s="26">
        <v>163</v>
      </c>
      <c r="N92" s="26">
        <v>174</v>
      </c>
      <c r="O92" s="20"/>
      <c r="P92" s="20"/>
      <c r="Q92" s="20"/>
    </row>
    <row r="93" spans="1:17" x14ac:dyDescent="0.2">
      <c r="A93" s="20"/>
      <c r="B93" s="25" t="s">
        <v>33</v>
      </c>
      <c r="C93" s="25" t="s">
        <v>15</v>
      </c>
      <c r="D93" s="26"/>
      <c r="E93" s="26"/>
      <c r="F93" s="26"/>
      <c r="G93" s="26"/>
      <c r="H93" s="26"/>
      <c r="I93" s="26"/>
      <c r="J93" s="26"/>
      <c r="K93" s="20">
        <v>12</v>
      </c>
      <c r="L93" s="20">
        <v>11</v>
      </c>
      <c r="M93" s="26">
        <v>11</v>
      </c>
      <c r="N93" s="26">
        <v>12</v>
      </c>
      <c r="O93" s="20"/>
      <c r="P93" s="20"/>
      <c r="Q93" s="20"/>
    </row>
    <row r="94" spans="1:17" x14ac:dyDescent="0.2">
      <c r="A94" s="20"/>
      <c r="B94" s="23" t="s">
        <v>25</v>
      </c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</row>
    <row r="95" spans="1:17" x14ac:dyDescent="0.2">
      <c r="A95" s="20"/>
      <c r="B95" s="20"/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</row>
    <row r="96" spans="1:17" x14ac:dyDescent="0.2">
      <c r="A96" s="20"/>
      <c r="B96" s="24"/>
      <c r="C96" s="24"/>
      <c r="D96" s="25" t="s">
        <v>6</v>
      </c>
      <c r="E96" s="25" t="s">
        <v>7</v>
      </c>
      <c r="F96" s="25" t="s">
        <v>8</v>
      </c>
      <c r="G96" s="25" t="s">
        <v>9</v>
      </c>
      <c r="H96" s="25" t="s">
        <v>10</v>
      </c>
      <c r="I96" s="25" t="s">
        <v>11</v>
      </c>
      <c r="J96" s="25" t="s">
        <v>12</v>
      </c>
      <c r="K96" s="25" t="s">
        <v>13</v>
      </c>
      <c r="L96" s="25" t="s">
        <v>14</v>
      </c>
      <c r="M96" s="25" t="s">
        <v>39</v>
      </c>
      <c r="N96" s="25" t="s">
        <v>40</v>
      </c>
      <c r="O96" s="20"/>
      <c r="P96" s="20"/>
      <c r="Q96" s="20"/>
    </row>
    <row r="97" spans="1:17" x14ac:dyDescent="0.2">
      <c r="A97" s="20"/>
      <c r="B97" s="24"/>
      <c r="C97" s="24"/>
      <c r="D97" s="25" t="s">
        <v>15</v>
      </c>
      <c r="E97" s="25" t="s">
        <v>15</v>
      </c>
      <c r="F97" s="25" t="s">
        <v>15</v>
      </c>
      <c r="G97" s="25" t="s">
        <v>15</v>
      </c>
      <c r="H97" s="25" t="s">
        <v>15</v>
      </c>
      <c r="I97" s="25" t="s">
        <v>15</v>
      </c>
      <c r="J97" s="25" t="s">
        <v>15</v>
      </c>
      <c r="K97" s="25" t="s">
        <v>15</v>
      </c>
      <c r="L97" s="25" t="s">
        <v>15</v>
      </c>
      <c r="M97" s="25" t="s">
        <v>15</v>
      </c>
      <c r="N97" s="25" t="s">
        <v>15</v>
      </c>
      <c r="O97" s="20"/>
      <c r="P97" s="20"/>
      <c r="Q97" s="20"/>
    </row>
    <row r="98" spans="1:17" x14ac:dyDescent="0.2">
      <c r="A98" s="20"/>
      <c r="B98" s="25" t="s">
        <v>34</v>
      </c>
      <c r="C98" s="25" t="s">
        <v>15</v>
      </c>
      <c r="D98" s="26">
        <v>386</v>
      </c>
      <c r="E98" s="26">
        <v>385</v>
      </c>
      <c r="F98" s="26">
        <v>378</v>
      </c>
      <c r="G98" s="26">
        <v>371</v>
      </c>
      <c r="H98" s="26">
        <v>395</v>
      </c>
      <c r="I98" s="26">
        <v>408</v>
      </c>
      <c r="J98" s="26">
        <v>425</v>
      </c>
      <c r="K98" s="20">
        <v>493</v>
      </c>
      <c r="L98" s="20">
        <v>502</v>
      </c>
      <c r="M98" s="26">
        <v>507</v>
      </c>
      <c r="N98" s="26">
        <v>471</v>
      </c>
      <c r="O98" s="20"/>
      <c r="P98" s="20"/>
      <c r="Q98" s="20"/>
    </row>
    <row r="99" spans="1:17" x14ac:dyDescent="0.2">
      <c r="A99" s="20"/>
      <c r="B99" s="25" t="s">
        <v>27</v>
      </c>
      <c r="C99" s="25" t="s">
        <v>15</v>
      </c>
      <c r="D99" s="26">
        <v>57</v>
      </c>
      <c r="E99" s="26">
        <v>55</v>
      </c>
      <c r="F99" s="26">
        <v>55</v>
      </c>
      <c r="G99" s="26">
        <v>55</v>
      </c>
      <c r="H99" s="26">
        <v>59</v>
      </c>
      <c r="I99" s="26">
        <v>60</v>
      </c>
      <c r="J99" s="26">
        <v>59</v>
      </c>
      <c r="K99" s="20">
        <v>58</v>
      </c>
      <c r="L99" s="20">
        <v>55</v>
      </c>
      <c r="M99" s="26">
        <v>54</v>
      </c>
      <c r="N99" s="26">
        <v>56</v>
      </c>
      <c r="O99" s="20"/>
      <c r="P99" s="20"/>
      <c r="Q99" s="20"/>
    </row>
    <row r="100" spans="1:17" x14ac:dyDescent="0.2">
      <c r="A100" s="20"/>
      <c r="B100" s="25" t="s">
        <v>35</v>
      </c>
      <c r="C100" s="25" t="s">
        <v>15</v>
      </c>
      <c r="D100" s="26">
        <v>944</v>
      </c>
      <c r="E100" s="26">
        <v>915</v>
      </c>
      <c r="F100" s="26">
        <v>914</v>
      </c>
      <c r="G100" s="26">
        <v>917</v>
      </c>
      <c r="H100" s="26">
        <v>920</v>
      </c>
      <c r="I100" s="26">
        <v>918</v>
      </c>
      <c r="J100" s="26">
        <v>915</v>
      </c>
      <c r="K100" s="20">
        <v>962</v>
      </c>
      <c r="L100" s="20">
        <v>894</v>
      </c>
      <c r="M100" s="26">
        <v>862</v>
      </c>
      <c r="N100" s="26">
        <v>852</v>
      </c>
      <c r="O100" s="20"/>
      <c r="P100" s="20"/>
      <c r="Q100" s="20"/>
    </row>
    <row r="101" spans="1:17" x14ac:dyDescent="0.2">
      <c r="A101" s="20"/>
      <c r="B101" s="23" t="s">
        <v>25</v>
      </c>
      <c r="C101" s="20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</row>
    <row r="102" spans="1:17" x14ac:dyDescent="0.2">
      <c r="A102" s="20"/>
      <c r="B102" s="20"/>
      <c r="C102" s="20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</row>
  </sheetData>
  <phoneticPr fontId="8" type="noConversion"/>
  <hyperlinks>
    <hyperlink ref="B13" r:id="rId1" xr:uid="{0E10CB4A-36E3-4A43-9A39-EA63B10DE532}"/>
    <hyperlink ref="B22" r:id="rId2" xr:uid="{C1B6F7B3-B76E-431C-9F00-EC5AE9E94B90}"/>
    <hyperlink ref="B38" r:id="rId3" xr:uid="{FD763C9C-A3F0-4BEB-93A4-F14877D3A595}"/>
    <hyperlink ref="B54" r:id="rId4" xr:uid="{36F4E5BA-B66C-45BD-8842-8C3D3362F2B6}"/>
    <hyperlink ref="B46" r:id="rId5" xr:uid="{2146FDFF-B803-4ECD-841C-0ACE44F06A24}"/>
    <hyperlink ref="B28" r:id="rId6" xr:uid="{CE62CAA9-B01F-453F-9164-6825C3E80A43}"/>
    <hyperlink ref="B62" r:id="rId7" xr:uid="{6B985888-976D-F540-854D-2BA76779AFE2}"/>
    <hyperlink ref="B71" r:id="rId8" xr:uid="{35CB1AFA-D2D9-2D41-962E-865B809F74A4}"/>
    <hyperlink ref="B86" r:id="rId9" xr:uid="{333FC4E6-6053-194C-9D77-E4FE7026487D}"/>
    <hyperlink ref="B101" r:id="rId10" xr:uid="{9BD1C15D-C7F5-494D-8682-0022676BD54F}"/>
    <hyperlink ref="B94" r:id="rId11" xr:uid="{E66F957A-8BE6-6E4E-B619-107B47BA4E60}"/>
    <hyperlink ref="B77" r:id="rId12" xr:uid="{7A8724F5-A35C-E64E-B9A9-A96D596A8C8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A1:AH130"/>
  <sheetViews>
    <sheetView topLeftCell="G1" zoomScale="208" workbookViewId="0">
      <selection activeCell="H8" sqref="H8:L21"/>
    </sheetView>
  </sheetViews>
  <sheetFormatPr baseColWidth="10" defaultColWidth="8.83203125" defaultRowHeight="15" x14ac:dyDescent="0.2"/>
  <cols>
    <col min="2" max="2" width="10" bestFit="1" customWidth="1"/>
    <col min="12" max="12" width="11" customWidth="1"/>
    <col min="14" max="17" width="10.1640625" customWidth="1"/>
  </cols>
  <sheetData>
    <row r="1" spans="1:20" s="4" customFormat="1" ht="18" x14ac:dyDescent="0.2">
      <c r="A1" s="3" t="s">
        <v>0</v>
      </c>
    </row>
    <row r="2" spans="1:20" ht="18" x14ac:dyDescent="0.2">
      <c r="A2" s="2" t="s">
        <v>1</v>
      </c>
    </row>
    <row r="3" spans="1:20" x14ac:dyDescent="0.2">
      <c r="A3" s="1" t="s">
        <v>2</v>
      </c>
      <c r="B3" t="s">
        <v>3</v>
      </c>
      <c r="E3" t="s">
        <v>51</v>
      </c>
    </row>
    <row r="4" spans="1:20" x14ac:dyDescent="0.2">
      <c r="A4" s="1" t="s">
        <v>4</v>
      </c>
      <c r="B4" s="5">
        <v>45377</v>
      </c>
      <c r="E4" t="s">
        <v>49</v>
      </c>
    </row>
    <row r="5" spans="1:20" x14ac:dyDescent="0.2">
      <c r="E5" t="s">
        <v>50</v>
      </c>
    </row>
    <row r="8" spans="1:20" ht="16" x14ac:dyDescent="0.2">
      <c r="A8" s="1"/>
      <c r="B8" s="5"/>
      <c r="C8" t="s">
        <v>36</v>
      </c>
      <c r="D8" t="s">
        <v>17</v>
      </c>
      <c r="E8" t="s">
        <v>37</v>
      </c>
      <c r="F8" t="s">
        <v>38</v>
      </c>
      <c r="I8" s="1" t="s">
        <v>36</v>
      </c>
      <c r="J8" s="1" t="s">
        <v>17</v>
      </c>
      <c r="K8" s="1" t="s">
        <v>37</v>
      </c>
      <c r="L8" s="14" t="s">
        <v>38</v>
      </c>
      <c r="S8" s="1"/>
      <c r="T8" s="1"/>
    </row>
    <row r="9" spans="1:20" x14ac:dyDescent="0.2">
      <c r="A9" s="1"/>
      <c r="B9" s="1" t="s">
        <v>6</v>
      </c>
      <c r="C9" s="6">
        <v>311841</v>
      </c>
      <c r="D9" s="11">
        <f>C36</f>
        <v>19091</v>
      </c>
      <c r="E9" s="6">
        <f>C52</f>
        <v>3691</v>
      </c>
      <c r="F9" s="6">
        <f>C62</f>
        <v>1168</v>
      </c>
      <c r="H9" s="1">
        <v>2012</v>
      </c>
      <c r="I9" s="16">
        <f t="shared" ref="I9:L21" si="0">C10/C9-1</f>
        <v>4.3002684060144958E-3</v>
      </c>
      <c r="J9" s="16">
        <f t="shared" si="0"/>
        <v>6.3904457597820929E-3</v>
      </c>
      <c r="K9" s="16">
        <f t="shared" si="0"/>
        <v>-8.9406664860471885E-3</v>
      </c>
      <c r="L9" s="16">
        <f t="shared" si="0"/>
        <v>-1.2842465753424626E-2</v>
      </c>
      <c r="R9" s="13"/>
      <c r="S9" s="13"/>
      <c r="T9" s="13"/>
    </row>
    <row r="10" spans="1:20" x14ac:dyDescent="0.2">
      <c r="A10" s="1"/>
      <c r="B10" s="1" t="s">
        <v>7</v>
      </c>
      <c r="C10" s="6">
        <v>313182</v>
      </c>
      <c r="D10" s="11">
        <f>D36</f>
        <v>19213</v>
      </c>
      <c r="E10" s="6">
        <f>D52</f>
        <v>3658</v>
      </c>
      <c r="F10" s="6">
        <f>D62</f>
        <v>1153</v>
      </c>
      <c r="H10" s="1">
        <v>2013</v>
      </c>
      <c r="I10" s="16">
        <f t="shared" si="0"/>
        <v>8.3912868555664488E-3</v>
      </c>
      <c r="J10" s="16">
        <f t="shared" si="0"/>
        <v>5.7252901681152935E-3</v>
      </c>
      <c r="K10" s="16">
        <f t="shared" si="0"/>
        <v>-3.2804811372334486E-3</v>
      </c>
      <c r="L10" s="16">
        <f t="shared" si="0"/>
        <v>-2.0815264527320076E-2</v>
      </c>
      <c r="R10" s="13"/>
      <c r="S10" s="13"/>
      <c r="T10" s="13"/>
    </row>
    <row r="11" spans="1:20" x14ac:dyDescent="0.2">
      <c r="A11" s="1"/>
      <c r="B11" s="1" t="s">
        <v>8</v>
      </c>
      <c r="C11" s="6">
        <v>315810</v>
      </c>
      <c r="D11" s="11">
        <f>E36</f>
        <v>19323</v>
      </c>
      <c r="E11" s="6">
        <f>E52</f>
        <v>3646</v>
      </c>
      <c r="F11" s="6">
        <f>E62</f>
        <v>1129</v>
      </c>
      <c r="H11" s="1">
        <v>2014</v>
      </c>
      <c r="I11" s="16">
        <f t="shared" si="0"/>
        <v>1.2374528988948974E-2</v>
      </c>
      <c r="J11" s="16">
        <f t="shared" si="0"/>
        <v>5.9514568131242562E-3</v>
      </c>
      <c r="K11" s="16">
        <f t="shared" si="0"/>
        <v>-5.2111903455841491E-3</v>
      </c>
      <c r="L11" s="16">
        <f t="shared" si="0"/>
        <v>-1.5057573073516406E-2</v>
      </c>
      <c r="R11" s="13"/>
      <c r="S11" s="13"/>
      <c r="T11" s="13"/>
    </row>
    <row r="12" spans="1:20" x14ac:dyDescent="0.2">
      <c r="A12" s="1"/>
      <c r="B12" s="1" t="s">
        <v>9</v>
      </c>
      <c r="C12" s="6">
        <v>319718</v>
      </c>
      <c r="D12" s="11">
        <f>F36</f>
        <v>19438</v>
      </c>
      <c r="E12" s="6">
        <f>F52</f>
        <v>3627</v>
      </c>
      <c r="F12" s="6">
        <f>F62</f>
        <v>1112</v>
      </c>
      <c r="H12" s="1">
        <v>2015</v>
      </c>
      <c r="I12" s="16">
        <f t="shared" si="0"/>
        <v>1.0340362444404061E-2</v>
      </c>
      <c r="J12" s="16">
        <f t="shared" si="0"/>
        <v>6.3278115032410209E-3</v>
      </c>
      <c r="K12" s="16">
        <f t="shared" si="0"/>
        <v>-2.7570995312931057E-4</v>
      </c>
      <c r="L12" s="16">
        <f t="shared" si="0"/>
        <v>-5.3956834532373765E-3</v>
      </c>
      <c r="R12" s="13"/>
      <c r="S12" s="13"/>
      <c r="T12" s="13"/>
    </row>
    <row r="13" spans="1:20" x14ac:dyDescent="0.2">
      <c r="A13" s="1"/>
      <c r="B13" s="1" t="s">
        <v>10</v>
      </c>
      <c r="C13" s="6">
        <v>323024</v>
      </c>
      <c r="D13" s="11">
        <f>G36</f>
        <v>19561</v>
      </c>
      <c r="E13" s="6">
        <f>G52</f>
        <v>3626</v>
      </c>
      <c r="F13" s="6">
        <f>G62</f>
        <v>1106</v>
      </c>
      <c r="H13" s="1">
        <v>2016</v>
      </c>
      <c r="I13" s="16">
        <f t="shared" si="0"/>
        <v>9.3243845658526059E-3</v>
      </c>
      <c r="J13" s="16">
        <f t="shared" si="0"/>
        <v>6.0835335616788999E-3</v>
      </c>
      <c r="K13" s="16">
        <f t="shared" si="0"/>
        <v>3.5852178709321336E-3</v>
      </c>
      <c r="L13" s="16">
        <f t="shared" si="0"/>
        <v>3.6166365280290158E-3</v>
      </c>
    </row>
    <row r="14" spans="1:20" x14ac:dyDescent="0.2">
      <c r="A14" s="1"/>
      <c r="B14" s="1" t="s">
        <v>11</v>
      </c>
      <c r="C14" s="6">
        <v>326036</v>
      </c>
      <c r="D14" s="11">
        <f>H36</f>
        <v>19680</v>
      </c>
      <c r="E14" s="6">
        <f>H52</f>
        <v>3639</v>
      </c>
      <c r="F14" s="6">
        <f>H62</f>
        <v>1110</v>
      </c>
      <c r="H14" s="1">
        <v>2017</v>
      </c>
      <c r="I14" s="16">
        <f t="shared" si="0"/>
        <v>1.9847501502901599E-2</v>
      </c>
      <c r="J14" s="16">
        <f t="shared" si="0"/>
        <v>1.0315040650406448E-2</v>
      </c>
      <c r="K14" s="16">
        <f t="shared" si="0"/>
        <v>4.8090134652376992E-2</v>
      </c>
      <c r="L14" s="16">
        <f t="shared" si="0"/>
        <v>-5.045045045045049E-2</v>
      </c>
    </row>
    <row r="15" spans="1:20" x14ac:dyDescent="0.2">
      <c r="A15" s="1"/>
      <c r="B15" s="1" t="s">
        <v>12</v>
      </c>
      <c r="C15" s="6">
        <v>332507</v>
      </c>
      <c r="D15" s="11">
        <f>I36</f>
        <v>19883</v>
      </c>
      <c r="E15" s="6">
        <f>I52</f>
        <v>3814</v>
      </c>
      <c r="F15" s="6">
        <f>I62</f>
        <v>1054</v>
      </c>
      <c r="H15" s="1">
        <v>2018</v>
      </c>
      <c r="I15" s="16">
        <f t="shared" si="0"/>
        <v>2.9100139245188839E-2</v>
      </c>
      <c r="J15" s="16">
        <f t="shared" si="0"/>
        <v>1.8256802293416419E-2</v>
      </c>
      <c r="K15" s="16">
        <f t="shared" si="0"/>
        <v>8.3901415836392212E-2</v>
      </c>
      <c r="L15" s="16">
        <f t="shared" si="0"/>
        <v>5.6925996204932883E-3</v>
      </c>
    </row>
    <row r="16" spans="1:20" x14ac:dyDescent="0.2">
      <c r="A16" s="1"/>
      <c r="B16" s="1" t="s">
        <v>13</v>
      </c>
      <c r="C16" s="6">
        <v>342183</v>
      </c>
      <c r="D16" s="11">
        <f>J36</f>
        <v>20246</v>
      </c>
      <c r="E16" s="6">
        <f>J52</f>
        <v>4134</v>
      </c>
      <c r="F16" s="6">
        <f>J62</f>
        <v>1060</v>
      </c>
      <c r="H16" s="1">
        <v>2019</v>
      </c>
      <c r="I16" s="16">
        <f>C17/C16-1</f>
        <v>2.1289777692053757E-2</v>
      </c>
      <c r="J16" s="16">
        <f t="shared" si="0"/>
        <v>5.0874246764793796E-3</v>
      </c>
      <c r="K16" s="16">
        <f t="shared" si="0"/>
        <v>-7.0391872278664724E-2</v>
      </c>
      <c r="L16" s="16">
        <f t="shared" si="0"/>
        <v>9.4339622641514964E-4</v>
      </c>
    </row>
    <row r="17" spans="1:34" x14ac:dyDescent="0.2">
      <c r="A17" s="1"/>
      <c r="B17" s="1" t="s">
        <v>14</v>
      </c>
      <c r="C17" s="6">
        <v>349468</v>
      </c>
      <c r="D17" s="11">
        <f>K36</f>
        <v>20349</v>
      </c>
      <c r="E17" s="6">
        <f>K52</f>
        <v>3843</v>
      </c>
      <c r="F17" s="6">
        <f>K62</f>
        <v>1061</v>
      </c>
      <c r="H17" s="1">
        <v>2020</v>
      </c>
      <c r="I17" s="16">
        <f t="shared" ref="I17:I21" si="1">C18/C17-1</f>
        <v>1.3088465896734514E-2</v>
      </c>
      <c r="J17" s="16">
        <f t="shared" si="0"/>
        <v>1.8182711681162811E-3</v>
      </c>
      <c r="K17" s="16">
        <f t="shared" si="0"/>
        <v>1.3531095498308554E-2</v>
      </c>
      <c r="L17" s="16">
        <f t="shared" si="0"/>
        <v>-2.8275212064090449E-2</v>
      </c>
    </row>
    <row r="18" spans="1:34" x14ac:dyDescent="0.2">
      <c r="A18" s="1"/>
      <c r="B18" s="1" t="s">
        <v>39</v>
      </c>
      <c r="C18" s="6">
        <v>354042</v>
      </c>
      <c r="D18" s="11">
        <f>L36</f>
        <v>20386</v>
      </c>
      <c r="E18" s="6">
        <f>L52</f>
        <v>3895</v>
      </c>
      <c r="F18" s="6">
        <f>L62</f>
        <v>1031</v>
      </c>
      <c r="H18" s="1">
        <v>2021</v>
      </c>
      <c r="I18" s="16">
        <f t="shared" si="1"/>
        <v>1.2021172629236077E-2</v>
      </c>
      <c r="J18" s="16">
        <f t="shared" si="0"/>
        <v>9.6634945550868601E-3</v>
      </c>
      <c r="K18" s="16">
        <f t="shared" si="0"/>
        <v>-2.7214377406932E-2</v>
      </c>
      <c r="L18" s="16">
        <f t="shared" si="0"/>
        <v>3.5887487875848612E-2</v>
      </c>
    </row>
    <row r="19" spans="1:34" x14ac:dyDescent="0.2">
      <c r="A19" s="1"/>
      <c r="B19" s="1" t="s">
        <v>40</v>
      </c>
      <c r="C19" s="6">
        <v>358298</v>
      </c>
      <c r="D19" s="11">
        <f>M36</f>
        <v>20583</v>
      </c>
      <c r="E19" s="6">
        <f>M52</f>
        <v>3789</v>
      </c>
      <c r="F19" s="6">
        <f>M62</f>
        <v>1068</v>
      </c>
      <c r="H19" s="1">
        <v>2022</v>
      </c>
      <c r="I19" s="16">
        <f>C20/C19-1</f>
        <v>1.8473449475018056E-2</v>
      </c>
      <c r="J19" s="16">
        <f t="shared" si="0"/>
        <v>2.0405188747995906E-2</v>
      </c>
      <c r="K19" s="16">
        <f t="shared" si="0"/>
        <v>1.4515703351807963E-2</v>
      </c>
      <c r="L19" s="16">
        <f t="shared" si="0"/>
        <v>-1.1235955056179803E-2</v>
      </c>
    </row>
    <row r="20" spans="1:34" x14ac:dyDescent="0.2">
      <c r="B20" s="1" t="s">
        <v>43</v>
      </c>
      <c r="C20" s="6">
        <v>364917</v>
      </c>
      <c r="D20" s="11">
        <f>N36</f>
        <v>21003</v>
      </c>
      <c r="E20" s="6">
        <f>N52</f>
        <v>3844</v>
      </c>
      <c r="F20" s="6">
        <f>N62</f>
        <v>1056</v>
      </c>
      <c r="H20" s="1">
        <v>2023</v>
      </c>
      <c r="I20" s="16">
        <f t="shared" si="1"/>
        <v>2.8228336854682068E-2</v>
      </c>
      <c r="J20" s="16">
        <f t="shared" si="0"/>
        <v>1.5712041136980437E-2</v>
      </c>
      <c r="K20" s="16">
        <f t="shared" si="0"/>
        <v>3.2778355879292453E-2</v>
      </c>
      <c r="L20" s="16">
        <f t="shared" si="0"/>
        <v>-2.8409090909090606E-3</v>
      </c>
    </row>
    <row r="21" spans="1:34" x14ac:dyDescent="0.2">
      <c r="B21" s="1" t="s">
        <v>44</v>
      </c>
      <c r="C21" s="6">
        <v>375218</v>
      </c>
      <c r="D21" s="11">
        <f>O36</f>
        <v>21333</v>
      </c>
      <c r="E21" s="6">
        <f>O52</f>
        <v>3970</v>
      </c>
      <c r="F21" s="6">
        <f>O62</f>
        <v>1053</v>
      </c>
      <c r="H21" s="1">
        <v>2024</v>
      </c>
      <c r="I21" s="16">
        <f t="shared" si="1"/>
        <v>2.2674818372252936E-2</v>
      </c>
      <c r="J21" s="16">
        <f t="shared" si="0"/>
        <v>1.3828341067829264E-2</v>
      </c>
      <c r="K21" s="16">
        <f t="shared" si="0"/>
        <v>1.6876574307304715E-2</v>
      </c>
      <c r="L21" s="16">
        <f t="shared" si="0"/>
        <v>-6.6476733143400191E-3</v>
      </c>
    </row>
    <row r="22" spans="1:34" x14ac:dyDescent="0.2">
      <c r="B22" s="1" t="s">
        <v>45</v>
      </c>
      <c r="C22" s="6">
        <v>383726</v>
      </c>
      <c r="D22" s="11">
        <f>P36</f>
        <v>21628</v>
      </c>
      <c r="E22" s="35">
        <f>P52</f>
        <v>4037</v>
      </c>
      <c r="F22" s="35">
        <f>P62</f>
        <v>1046</v>
      </c>
      <c r="G22" s="1"/>
      <c r="H22" s="1"/>
      <c r="I22" s="1"/>
      <c r="K22" s="10"/>
      <c r="L22" s="1"/>
      <c r="M22" s="1"/>
      <c r="N22" s="1"/>
      <c r="O22" s="1"/>
      <c r="P22" s="1"/>
      <c r="Q22" s="1"/>
      <c r="R22" s="1"/>
      <c r="S22" s="1"/>
      <c r="T22" s="1"/>
      <c r="U22" s="1"/>
    </row>
    <row r="23" spans="1:34" x14ac:dyDescent="0.2">
      <c r="B23" s="1"/>
      <c r="C23" s="6"/>
      <c r="D23" s="1"/>
      <c r="E23" s="1"/>
      <c r="F23" s="1"/>
      <c r="G23" s="1"/>
      <c r="H23" s="1"/>
      <c r="I23" s="1"/>
      <c r="K23" s="10"/>
      <c r="L23" s="1"/>
      <c r="M23" s="1"/>
      <c r="N23" s="1"/>
      <c r="O23" s="1"/>
      <c r="P23" s="1"/>
      <c r="Q23" s="1"/>
      <c r="R23" s="1"/>
      <c r="S23" s="1"/>
      <c r="T23" s="1"/>
      <c r="U23" s="1"/>
    </row>
    <row r="24" spans="1:34" x14ac:dyDescent="0.2">
      <c r="B24" s="1"/>
      <c r="C24" s="6"/>
      <c r="D24" s="1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"/>
      <c r="T24" s="1"/>
      <c r="U24" s="1"/>
    </row>
    <row r="25" spans="1:34" x14ac:dyDescent="0.2">
      <c r="B25" s="12"/>
      <c r="C25" s="10"/>
      <c r="D25" s="10"/>
      <c r="E25" s="10"/>
      <c r="F25" s="10"/>
      <c r="G25" s="10"/>
      <c r="H25" s="10"/>
      <c r="I25" s="10"/>
    </row>
    <row r="26" spans="1:34" x14ac:dyDescent="0.2">
      <c r="B26" s="12" t="s">
        <v>18</v>
      </c>
      <c r="C26" s="1" t="s">
        <v>6</v>
      </c>
      <c r="D26" s="1" t="s">
        <v>7</v>
      </c>
      <c r="E26" s="1" t="s">
        <v>8</v>
      </c>
      <c r="F26" s="1" t="s">
        <v>9</v>
      </c>
      <c r="G26" s="1" t="s">
        <v>10</v>
      </c>
      <c r="H26" s="1" t="s">
        <v>11</v>
      </c>
      <c r="I26" s="1" t="s">
        <v>12</v>
      </c>
      <c r="J26" s="1" t="s">
        <v>13</v>
      </c>
      <c r="K26" s="1" t="s">
        <v>14</v>
      </c>
      <c r="L26" s="1" t="s">
        <v>39</v>
      </c>
      <c r="M26" s="1" t="s">
        <v>40</v>
      </c>
      <c r="N26" s="1" t="s">
        <v>43</v>
      </c>
      <c r="O26" s="1" t="s">
        <v>44</v>
      </c>
      <c r="P26" s="1" t="s">
        <v>45</v>
      </c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</row>
    <row r="27" spans="1:34" x14ac:dyDescent="0.2">
      <c r="B27" s="1" t="s">
        <v>23</v>
      </c>
      <c r="C27" s="6">
        <v>10110</v>
      </c>
      <c r="D27" s="6">
        <v>10193</v>
      </c>
      <c r="E27" s="6">
        <v>10239</v>
      </c>
      <c r="F27" s="6">
        <v>10285</v>
      </c>
      <c r="G27" s="6">
        <v>10402</v>
      </c>
      <c r="H27" s="6">
        <v>10564</v>
      </c>
      <c r="I27" s="6">
        <v>10839</v>
      </c>
      <c r="J27" s="6">
        <v>11172</v>
      </c>
      <c r="K27" s="6">
        <v>11297</v>
      </c>
      <c r="L27" s="6">
        <v>11428</v>
      </c>
      <c r="M27" s="6">
        <v>11694</v>
      </c>
      <c r="N27" s="6">
        <v>12017</v>
      </c>
      <c r="O27" s="6">
        <v>12254</v>
      </c>
      <c r="P27" s="6">
        <v>12454</v>
      </c>
      <c r="Q27" s="6"/>
      <c r="R27" s="6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</row>
    <row r="28" spans="1:34" x14ac:dyDescent="0.2">
      <c r="B28" s="1" t="s">
        <v>24</v>
      </c>
      <c r="C28" s="6">
        <v>7251</v>
      </c>
      <c r="D28" s="6">
        <v>7281</v>
      </c>
      <c r="E28" s="6">
        <v>7325</v>
      </c>
      <c r="F28" s="6">
        <v>7418</v>
      </c>
      <c r="G28" s="6">
        <v>7374</v>
      </c>
      <c r="H28" s="6">
        <v>7326</v>
      </c>
      <c r="I28" s="6">
        <v>7255</v>
      </c>
      <c r="J28" s="6">
        <v>7227</v>
      </c>
      <c r="K28" s="6">
        <v>7182</v>
      </c>
      <c r="L28" s="6">
        <v>7092</v>
      </c>
      <c r="M28" s="6">
        <v>7014</v>
      </c>
      <c r="N28" s="6">
        <v>7083</v>
      </c>
      <c r="O28" s="6">
        <v>7082</v>
      </c>
      <c r="P28" s="6">
        <v>7125</v>
      </c>
      <c r="Q28" s="6"/>
      <c r="R28" s="6"/>
      <c r="S28" s="1"/>
      <c r="T28" s="1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</row>
    <row r="29" spans="1:34" x14ac:dyDescent="0.2">
      <c r="B29" s="1" t="s">
        <v>41</v>
      </c>
      <c r="C29" s="17">
        <f>SUM(C27:C28)</f>
        <v>17361</v>
      </c>
      <c r="D29" s="17">
        <f t="shared" ref="D29:P29" si="2">SUM(D27:D28)</f>
        <v>17474</v>
      </c>
      <c r="E29" s="17">
        <f t="shared" si="2"/>
        <v>17564</v>
      </c>
      <c r="F29" s="17">
        <f t="shared" si="2"/>
        <v>17703</v>
      </c>
      <c r="G29" s="17">
        <f t="shared" si="2"/>
        <v>17776</v>
      </c>
      <c r="H29" s="17">
        <f t="shared" si="2"/>
        <v>17890</v>
      </c>
      <c r="I29" s="17">
        <f t="shared" si="2"/>
        <v>18094</v>
      </c>
      <c r="J29" s="17">
        <f t="shared" si="2"/>
        <v>18399</v>
      </c>
      <c r="K29" s="17">
        <f t="shared" si="2"/>
        <v>18479</v>
      </c>
      <c r="L29" s="17">
        <f t="shared" si="2"/>
        <v>18520</v>
      </c>
      <c r="M29" s="17">
        <f t="shared" si="2"/>
        <v>18708</v>
      </c>
      <c r="N29" s="17">
        <f t="shared" si="2"/>
        <v>19100</v>
      </c>
      <c r="O29" s="17">
        <f t="shared" si="2"/>
        <v>19336</v>
      </c>
      <c r="P29" s="17">
        <f t="shared" si="2"/>
        <v>19579</v>
      </c>
      <c r="S29" s="15"/>
    </row>
    <row r="30" spans="1:34" x14ac:dyDescent="0.2">
      <c r="B30" s="12"/>
      <c r="C30" s="10"/>
      <c r="D30" s="11"/>
      <c r="E30" s="11"/>
      <c r="F30" s="11"/>
      <c r="G30" s="11"/>
      <c r="H30" s="11"/>
      <c r="I30" s="11"/>
    </row>
    <row r="31" spans="1:34" x14ac:dyDescent="0.2">
      <c r="B31" s="12" t="s">
        <v>17</v>
      </c>
      <c r="C31" s="1" t="s">
        <v>6</v>
      </c>
      <c r="D31" s="1" t="s">
        <v>7</v>
      </c>
      <c r="E31" s="1" t="s">
        <v>8</v>
      </c>
      <c r="F31" s="1" t="s">
        <v>9</v>
      </c>
      <c r="G31" s="1" t="s">
        <v>10</v>
      </c>
      <c r="H31" s="1" t="s">
        <v>11</v>
      </c>
      <c r="I31" s="1" t="s">
        <v>12</v>
      </c>
      <c r="J31" s="1" t="s">
        <v>13</v>
      </c>
      <c r="K31" s="1" t="s">
        <v>14</v>
      </c>
      <c r="L31" s="1" t="s">
        <v>39</v>
      </c>
      <c r="M31" s="1" t="s">
        <v>40</v>
      </c>
      <c r="N31" s="1" t="s">
        <v>43</v>
      </c>
      <c r="O31" s="1" t="s">
        <v>44</v>
      </c>
      <c r="P31" s="1" t="s">
        <v>45</v>
      </c>
    </row>
    <row r="32" spans="1:34" x14ac:dyDescent="0.2">
      <c r="B32" s="1" t="s">
        <v>18</v>
      </c>
      <c r="C32" s="11">
        <f>C29</f>
        <v>17361</v>
      </c>
      <c r="D32" s="11">
        <f t="shared" ref="D32:P32" si="3">D29</f>
        <v>17474</v>
      </c>
      <c r="E32" s="11">
        <f t="shared" si="3"/>
        <v>17564</v>
      </c>
      <c r="F32" s="11">
        <f t="shared" si="3"/>
        <v>17703</v>
      </c>
      <c r="G32" s="11">
        <f t="shared" si="3"/>
        <v>17776</v>
      </c>
      <c r="H32" s="11">
        <f t="shared" si="3"/>
        <v>17890</v>
      </c>
      <c r="I32" s="11">
        <f t="shared" si="3"/>
        <v>18094</v>
      </c>
      <c r="J32" s="11">
        <f t="shared" si="3"/>
        <v>18399</v>
      </c>
      <c r="K32" s="11">
        <f t="shared" si="3"/>
        <v>18479</v>
      </c>
      <c r="L32" s="11">
        <f t="shared" si="3"/>
        <v>18520</v>
      </c>
      <c r="M32" s="11">
        <f t="shared" si="3"/>
        <v>18708</v>
      </c>
      <c r="N32" s="11">
        <f t="shared" si="3"/>
        <v>19100</v>
      </c>
      <c r="O32" s="11">
        <f t="shared" si="3"/>
        <v>19336</v>
      </c>
      <c r="P32" s="11">
        <f t="shared" si="3"/>
        <v>19579</v>
      </c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</row>
    <row r="33" spans="2:34" x14ac:dyDescent="0.2">
      <c r="B33" s="1" t="s">
        <v>19</v>
      </c>
      <c r="C33" s="6">
        <v>1007</v>
      </c>
      <c r="D33" s="6">
        <v>1015</v>
      </c>
      <c r="E33" s="6">
        <v>1003</v>
      </c>
      <c r="F33" s="6">
        <v>1008</v>
      </c>
      <c r="G33" s="6">
        <v>1016</v>
      </c>
      <c r="H33" s="6">
        <v>1016</v>
      </c>
      <c r="I33" s="6">
        <v>1000</v>
      </c>
      <c r="J33" s="6">
        <v>1003</v>
      </c>
      <c r="K33" s="6">
        <v>1031</v>
      </c>
      <c r="L33" s="6">
        <v>1060</v>
      </c>
      <c r="M33" s="6">
        <v>1081</v>
      </c>
      <c r="N33" s="6">
        <v>1101</v>
      </c>
      <c r="O33" s="6">
        <v>1149</v>
      </c>
      <c r="P33" s="6">
        <v>1162</v>
      </c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</row>
    <row r="34" spans="2:34" x14ac:dyDescent="0.2">
      <c r="B34" s="1" t="s">
        <v>20</v>
      </c>
      <c r="C34" s="6">
        <v>390</v>
      </c>
      <c r="D34" s="6">
        <v>381</v>
      </c>
      <c r="E34" s="6">
        <v>405</v>
      </c>
      <c r="F34" s="6">
        <v>379</v>
      </c>
      <c r="G34" s="6">
        <v>407</v>
      </c>
      <c r="H34" s="6">
        <v>423</v>
      </c>
      <c r="I34" s="6">
        <v>438</v>
      </c>
      <c r="J34" s="6">
        <v>473</v>
      </c>
      <c r="K34" s="6">
        <v>470</v>
      </c>
      <c r="L34" s="6">
        <v>440</v>
      </c>
      <c r="M34" s="6">
        <v>429</v>
      </c>
      <c r="N34" s="6">
        <v>440</v>
      </c>
      <c r="O34" s="6">
        <v>475</v>
      </c>
      <c r="P34" s="6">
        <v>491</v>
      </c>
      <c r="S34" s="1"/>
      <c r="T34" s="1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</row>
    <row r="35" spans="2:34" x14ac:dyDescent="0.2">
      <c r="B35" s="1" t="s">
        <v>21</v>
      </c>
      <c r="C35" s="6">
        <v>333</v>
      </c>
      <c r="D35" s="6">
        <v>343</v>
      </c>
      <c r="E35" s="6">
        <v>351</v>
      </c>
      <c r="F35" s="6">
        <v>348</v>
      </c>
      <c r="G35" s="6">
        <v>362</v>
      </c>
      <c r="H35" s="6">
        <v>351</v>
      </c>
      <c r="I35" s="6">
        <v>351</v>
      </c>
      <c r="J35" s="6">
        <v>371</v>
      </c>
      <c r="K35" s="6">
        <v>369</v>
      </c>
      <c r="L35" s="6">
        <v>366</v>
      </c>
      <c r="M35" s="6">
        <v>365</v>
      </c>
      <c r="N35" s="6">
        <v>362</v>
      </c>
      <c r="O35" s="6">
        <v>373</v>
      </c>
      <c r="P35" s="6">
        <v>396</v>
      </c>
      <c r="S35" s="1"/>
      <c r="T35" s="1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</row>
    <row r="36" spans="2:34" x14ac:dyDescent="0.2">
      <c r="B36" s="1" t="s">
        <v>41</v>
      </c>
      <c r="C36" s="17">
        <f>SUM(C32:C35)</f>
        <v>19091</v>
      </c>
      <c r="D36" s="17">
        <f t="shared" ref="D36:P36" si="4">SUM(D32:D35)</f>
        <v>19213</v>
      </c>
      <c r="E36" s="17">
        <f t="shared" si="4"/>
        <v>19323</v>
      </c>
      <c r="F36" s="17">
        <f t="shared" si="4"/>
        <v>19438</v>
      </c>
      <c r="G36" s="17">
        <f t="shared" si="4"/>
        <v>19561</v>
      </c>
      <c r="H36" s="17">
        <f t="shared" si="4"/>
        <v>19680</v>
      </c>
      <c r="I36" s="17">
        <f t="shared" si="4"/>
        <v>19883</v>
      </c>
      <c r="J36" s="17">
        <f t="shared" si="4"/>
        <v>20246</v>
      </c>
      <c r="K36" s="17">
        <f t="shared" si="4"/>
        <v>20349</v>
      </c>
      <c r="L36" s="17">
        <f t="shared" si="4"/>
        <v>20386</v>
      </c>
      <c r="M36" s="17">
        <f t="shared" si="4"/>
        <v>20583</v>
      </c>
      <c r="N36" s="17">
        <f t="shared" si="4"/>
        <v>21003</v>
      </c>
      <c r="O36" s="17">
        <f t="shared" si="4"/>
        <v>21333</v>
      </c>
      <c r="P36" s="17">
        <f t="shared" si="4"/>
        <v>21628</v>
      </c>
      <c r="S36" s="1"/>
      <c r="T36" s="1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</row>
    <row r="37" spans="2:34" x14ac:dyDescent="0.2">
      <c r="B37" s="12"/>
      <c r="C37" s="10"/>
      <c r="D37" s="10"/>
      <c r="E37" s="10"/>
      <c r="F37" s="10"/>
      <c r="G37" s="10"/>
      <c r="H37" s="10"/>
      <c r="I37" s="10"/>
      <c r="S37" s="1"/>
      <c r="T37" s="1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</row>
    <row r="38" spans="2:34" x14ac:dyDescent="0.2">
      <c r="B38" s="8" t="s">
        <v>37</v>
      </c>
      <c r="C38" s="8" t="s">
        <v>6</v>
      </c>
      <c r="D38" s="8" t="s">
        <v>7</v>
      </c>
      <c r="E38" s="8" t="s">
        <v>8</v>
      </c>
      <c r="F38" s="8" t="s">
        <v>9</v>
      </c>
      <c r="G38" s="8" t="s">
        <v>10</v>
      </c>
      <c r="H38" s="8" t="s">
        <v>11</v>
      </c>
      <c r="I38" s="8" t="s">
        <v>12</v>
      </c>
      <c r="J38" s="8" t="s">
        <v>13</v>
      </c>
      <c r="K38" s="8" t="s">
        <v>14</v>
      </c>
      <c r="L38" s="8" t="s">
        <v>39</v>
      </c>
      <c r="M38" s="8" t="s">
        <v>40</v>
      </c>
      <c r="N38" s="8" t="s">
        <v>43</v>
      </c>
      <c r="O38" s="8" t="s">
        <v>44</v>
      </c>
      <c r="P38" s="8" t="s">
        <v>45</v>
      </c>
      <c r="S38" s="15"/>
    </row>
    <row r="39" spans="2:34" x14ac:dyDescent="0.2">
      <c r="B39" s="8" t="s">
        <v>26</v>
      </c>
      <c r="C39" s="6">
        <v>2880</v>
      </c>
      <c r="D39" s="6">
        <v>2865</v>
      </c>
      <c r="E39" s="6">
        <v>2837</v>
      </c>
      <c r="F39" s="6">
        <v>2796</v>
      </c>
      <c r="G39" s="6">
        <v>2768</v>
      </c>
      <c r="H39" s="6">
        <v>2784</v>
      </c>
      <c r="I39" s="6">
        <v>2923</v>
      </c>
      <c r="J39" s="6">
        <v>3159</v>
      </c>
      <c r="K39" s="6">
        <v>2930</v>
      </c>
      <c r="L39" s="6">
        <v>2997</v>
      </c>
      <c r="M39" s="6">
        <v>2954</v>
      </c>
      <c r="N39" s="6">
        <v>2957</v>
      </c>
      <c r="O39" s="6">
        <v>3063</v>
      </c>
      <c r="P39" s="6">
        <v>3081</v>
      </c>
    </row>
    <row r="40" spans="2:34" x14ac:dyDescent="0.2">
      <c r="B40" s="8" t="s">
        <v>30</v>
      </c>
      <c r="C40" s="6">
        <v>119</v>
      </c>
      <c r="D40" s="6">
        <v>121</v>
      </c>
      <c r="E40" s="6">
        <v>119</v>
      </c>
      <c r="F40" s="6">
        <v>120</v>
      </c>
      <c r="G40" s="6">
        <v>110</v>
      </c>
      <c r="H40" s="6">
        <v>122</v>
      </c>
      <c r="I40" s="6">
        <v>106</v>
      </c>
      <c r="J40" s="6">
        <v>118</v>
      </c>
      <c r="K40" s="6">
        <v>116</v>
      </c>
      <c r="L40" s="6">
        <v>113</v>
      </c>
      <c r="M40" s="6">
        <v>123</v>
      </c>
      <c r="N40" s="6">
        <v>115</v>
      </c>
      <c r="O40" s="6">
        <v>120</v>
      </c>
      <c r="P40" s="6">
        <v>117</v>
      </c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</row>
    <row r="41" spans="2:34" x14ac:dyDescent="0.2">
      <c r="B41" s="8" t="s">
        <v>31</v>
      </c>
      <c r="C41" s="6">
        <v>243</v>
      </c>
      <c r="D41" s="6">
        <v>231</v>
      </c>
      <c r="E41" s="6">
        <v>226</v>
      </c>
      <c r="F41" s="6">
        <v>207</v>
      </c>
      <c r="G41" s="6">
        <v>201</v>
      </c>
      <c r="H41" s="6">
        <v>198</v>
      </c>
      <c r="I41" s="6">
        <v>192</v>
      </c>
      <c r="J41" s="6">
        <v>183</v>
      </c>
      <c r="K41" s="6">
        <v>193</v>
      </c>
      <c r="L41" s="6">
        <v>194</v>
      </c>
      <c r="M41" s="6">
        <v>186</v>
      </c>
      <c r="N41" s="6">
        <v>178</v>
      </c>
      <c r="O41" s="6">
        <v>182</v>
      </c>
      <c r="P41" s="6">
        <v>196</v>
      </c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</row>
    <row r="42" spans="2:34" x14ac:dyDescent="0.2">
      <c r="B42" s="8" t="s">
        <v>32</v>
      </c>
      <c r="C42" s="6">
        <v>203</v>
      </c>
      <c r="D42" s="6">
        <v>192</v>
      </c>
      <c r="E42" s="6">
        <v>172</v>
      </c>
      <c r="F42" s="6">
        <v>171</v>
      </c>
      <c r="G42" s="6">
        <v>191</v>
      </c>
      <c r="H42" s="6">
        <v>193</v>
      </c>
      <c r="I42" s="6">
        <v>184</v>
      </c>
      <c r="J42" s="6">
        <v>183</v>
      </c>
      <c r="K42" s="6">
        <v>166</v>
      </c>
      <c r="L42" s="6">
        <v>158</v>
      </c>
      <c r="M42" s="6">
        <v>167</v>
      </c>
      <c r="N42" s="6">
        <v>175</v>
      </c>
      <c r="O42" s="6">
        <v>182</v>
      </c>
      <c r="P42" s="6">
        <v>183</v>
      </c>
      <c r="S42" s="1"/>
      <c r="T42" s="1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</row>
    <row r="43" spans="2:34" x14ac:dyDescent="0.2">
      <c r="B43" s="8" t="s">
        <v>33</v>
      </c>
      <c r="C43" s="6">
        <v>0</v>
      </c>
      <c r="D43" s="6">
        <v>0</v>
      </c>
      <c r="E43" s="6">
        <v>0</v>
      </c>
      <c r="F43" s="6">
        <v>0</v>
      </c>
      <c r="G43" s="6">
        <v>0</v>
      </c>
      <c r="H43" s="6">
        <v>0</v>
      </c>
      <c r="I43" s="6">
        <v>0</v>
      </c>
      <c r="J43" s="6">
        <v>11</v>
      </c>
      <c r="K43" s="6">
        <v>11</v>
      </c>
      <c r="L43" s="6">
        <v>11</v>
      </c>
      <c r="M43" s="6">
        <v>12</v>
      </c>
      <c r="N43" s="6">
        <v>12</v>
      </c>
      <c r="O43" s="6">
        <v>10</v>
      </c>
      <c r="P43" s="6">
        <v>10</v>
      </c>
      <c r="S43" s="1"/>
      <c r="T43" s="1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</row>
    <row r="44" spans="2:34" x14ac:dyDescent="0.2">
      <c r="B44" s="8" t="s">
        <v>42</v>
      </c>
      <c r="C44" s="9">
        <f>SUM(C39-C40-C41-C42-C43)</f>
        <v>2315</v>
      </c>
      <c r="D44" s="9">
        <f t="shared" ref="D44:P44" si="5">SUM(D39-D40-D41-D42-D43)</f>
        <v>2321</v>
      </c>
      <c r="E44" s="9">
        <f t="shared" si="5"/>
        <v>2320</v>
      </c>
      <c r="F44" s="9">
        <f t="shared" si="5"/>
        <v>2298</v>
      </c>
      <c r="G44" s="9">
        <f t="shared" si="5"/>
        <v>2266</v>
      </c>
      <c r="H44" s="9">
        <f t="shared" si="5"/>
        <v>2271</v>
      </c>
      <c r="I44" s="9">
        <f t="shared" si="5"/>
        <v>2441</v>
      </c>
      <c r="J44" s="9">
        <f t="shared" si="5"/>
        <v>2664</v>
      </c>
      <c r="K44" s="9">
        <f t="shared" si="5"/>
        <v>2444</v>
      </c>
      <c r="L44" s="9">
        <f t="shared" si="5"/>
        <v>2521</v>
      </c>
      <c r="M44" s="9">
        <f t="shared" si="5"/>
        <v>2466</v>
      </c>
      <c r="N44" s="9">
        <f t="shared" si="5"/>
        <v>2477</v>
      </c>
      <c r="O44" s="9">
        <f t="shared" si="5"/>
        <v>2569</v>
      </c>
      <c r="P44" s="9">
        <f t="shared" si="5"/>
        <v>2575</v>
      </c>
      <c r="S44" s="15"/>
      <c r="U44" s="6"/>
      <c r="V44" s="6"/>
      <c r="W44" s="6"/>
      <c r="X44" s="6"/>
      <c r="Y44" s="6"/>
      <c r="Z44" s="6"/>
      <c r="AA44" s="6"/>
    </row>
    <row r="45" spans="2:34" x14ac:dyDescent="0.2">
      <c r="B45" s="8"/>
      <c r="C45" s="9"/>
      <c r="D45" s="9"/>
      <c r="E45" s="9"/>
      <c r="F45" s="9"/>
      <c r="G45" s="9"/>
      <c r="H45" s="9"/>
      <c r="I45" s="9"/>
    </row>
    <row r="46" spans="2:34" x14ac:dyDescent="0.2">
      <c r="B46" s="8" t="s">
        <v>37</v>
      </c>
      <c r="C46" s="8" t="s">
        <v>6</v>
      </c>
      <c r="D46" s="8" t="s">
        <v>7</v>
      </c>
      <c r="E46" s="8" t="s">
        <v>8</v>
      </c>
      <c r="F46" s="8" t="s">
        <v>9</v>
      </c>
      <c r="G46" s="8" t="s">
        <v>10</v>
      </c>
      <c r="H46" s="8" t="s">
        <v>11</v>
      </c>
      <c r="I46" s="8" t="s">
        <v>12</v>
      </c>
      <c r="J46" s="8" t="s">
        <v>13</v>
      </c>
      <c r="K46" s="8" t="s">
        <v>14</v>
      </c>
      <c r="L46" s="8" t="s">
        <v>39</v>
      </c>
      <c r="M46" s="8" t="s">
        <v>40</v>
      </c>
      <c r="N46" s="8" t="s">
        <v>43</v>
      </c>
      <c r="O46" s="8" t="s">
        <v>44</v>
      </c>
      <c r="P46" s="8" t="s">
        <v>45</v>
      </c>
    </row>
    <row r="47" spans="2:34" x14ac:dyDescent="0.2">
      <c r="B47" s="8" t="s">
        <v>26</v>
      </c>
      <c r="C47" s="9">
        <f>C44</f>
        <v>2315</v>
      </c>
      <c r="D47" s="9">
        <f t="shared" ref="D47:P47" si="6">D44</f>
        <v>2321</v>
      </c>
      <c r="E47" s="9">
        <f t="shared" si="6"/>
        <v>2320</v>
      </c>
      <c r="F47" s="9">
        <f t="shared" si="6"/>
        <v>2298</v>
      </c>
      <c r="G47" s="9">
        <f t="shared" si="6"/>
        <v>2266</v>
      </c>
      <c r="H47" s="9">
        <f t="shared" si="6"/>
        <v>2271</v>
      </c>
      <c r="I47" s="9">
        <f t="shared" si="6"/>
        <v>2441</v>
      </c>
      <c r="J47" s="9">
        <f t="shared" si="6"/>
        <v>2664</v>
      </c>
      <c r="K47" s="9">
        <f t="shared" si="6"/>
        <v>2444</v>
      </c>
      <c r="L47" s="9">
        <f t="shared" si="6"/>
        <v>2521</v>
      </c>
      <c r="M47" s="9">
        <f t="shared" si="6"/>
        <v>2466</v>
      </c>
      <c r="N47" s="9">
        <f t="shared" si="6"/>
        <v>2477</v>
      </c>
      <c r="O47" s="9">
        <f t="shared" si="6"/>
        <v>2569</v>
      </c>
      <c r="P47" s="9">
        <f t="shared" si="6"/>
        <v>2575</v>
      </c>
      <c r="S47" s="7"/>
      <c r="T47" s="7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</row>
    <row r="48" spans="2:34" x14ac:dyDescent="0.2">
      <c r="B48" s="8" t="s">
        <v>27</v>
      </c>
      <c r="C48" s="6">
        <v>57</v>
      </c>
      <c r="D48" s="6">
        <v>55</v>
      </c>
      <c r="E48" s="6">
        <v>55</v>
      </c>
      <c r="F48" s="6">
        <v>55</v>
      </c>
      <c r="G48" s="6">
        <v>59</v>
      </c>
      <c r="H48" s="6">
        <v>60</v>
      </c>
      <c r="I48" s="6">
        <v>57</v>
      </c>
      <c r="J48" s="6">
        <v>58</v>
      </c>
      <c r="K48" s="6">
        <v>53</v>
      </c>
      <c r="L48" s="6">
        <v>53</v>
      </c>
      <c r="M48" s="6">
        <v>56</v>
      </c>
      <c r="N48" s="6">
        <v>61</v>
      </c>
      <c r="O48" s="6">
        <v>56</v>
      </c>
      <c r="P48" s="6">
        <v>52</v>
      </c>
      <c r="S48" s="7"/>
      <c r="T48" s="7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</row>
    <row r="49" spans="2:34" x14ac:dyDescent="0.2">
      <c r="B49" s="8" t="s">
        <v>35</v>
      </c>
      <c r="O49">
        <v>1345</v>
      </c>
      <c r="P49">
        <v>1410</v>
      </c>
      <c r="S49" s="8"/>
      <c r="T49" s="8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</row>
    <row r="50" spans="2:34" x14ac:dyDescent="0.2">
      <c r="B50" s="8" t="s">
        <v>34</v>
      </c>
      <c r="C50" s="6">
        <v>382</v>
      </c>
      <c r="D50" s="6">
        <v>377</v>
      </c>
      <c r="E50" s="6">
        <v>369</v>
      </c>
      <c r="F50" s="6">
        <v>367</v>
      </c>
      <c r="G50" s="6">
        <v>392</v>
      </c>
      <c r="H50" s="6">
        <v>400</v>
      </c>
      <c r="I50" s="6">
        <v>416</v>
      </c>
      <c r="J50" s="6">
        <v>476</v>
      </c>
      <c r="K50" s="6">
        <v>477</v>
      </c>
      <c r="L50" s="6">
        <v>479</v>
      </c>
      <c r="M50" s="6">
        <v>434</v>
      </c>
      <c r="N50" s="6">
        <v>451</v>
      </c>
      <c r="S50" s="8"/>
      <c r="T50" s="8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</row>
    <row r="51" spans="2:34" x14ac:dyDescent="0.2">
      <c r="B51" s="8" t="s">
        <v>48</v>
      </c>
      <c r="C51" s="6">
        <v>937</v>
      </c>
      <c r="D51" s="6">
        <v>905</v>
      </c>
      <c r="E51" s="6">
        <v>902</v>
      </c>
      <c r="F51" s="6">
        <v>907</v>
      </c>
      <c r="G51" s="6">
        <v>909</v>
      </c>
      <c r="H51" s="6">
        <v>908</v>
      </c>
      <c r="I51" s="6">
        <v>900</v>
      </c>
      <c r="J51" s="6">
        <v>936</v>
      </c>
      <c r="K51" s="6">
        <v>869</v>
      </c>
      <c r="L51" s="6">
        <v>842</v>
      </c>
      <c r="M51" s="6">
        <v>833</v>
      </c>
      <c r="N51" s="6">
        <v>855</v>
      </c>
      <c r="S51" s="8"/>
      <c r="T51" s="8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</row>
    <row r="52" spans="2:34" x14ac:dyDescent="0.2">
      <c r="B52" s="1" t="s">
        <v>41</v>
      </c>
      <c r="C52" s="18">
        <f>SUM(C47:C51)</f>
        <v>3691</v>
      </c>
      <c r="D52" s="18">
        <f t="shared" ref="D52:P52" si="7">SUM(D47:D51)</f>
        <v>3658</v>
      </c>
      <c r="E52" s="18">
        <f t="shared" si="7"/>
        <v>3646</v>
      </c>
      <c r="F52" s="18">
        <f t="shared" si="7"/>
        <v>3627</v>
      </c>
      <c r="G52" s="18">
        <f t="shared" si="7"/>
        <v>3626</v>
      </c>
      <c r="H52" s="18">
        <f t="shared" si="7"/>
        <v>3639</v>
      </c>
      <c r="I52" s="18">
        <f t="shared" si="7"/>
        <v>3814</v>
      </c>
      <c r="J52" s="18">
        <f t="shared" si="7"/>
        <v>4134</v>
      </c>
      <c r="K52" s="18">
        <f t="shared" si="7"/>
        <v>3843</v>
      </c>
      <c r="L52" s="18">
        <f t="shared" si="7"/>
        <v>3895</v>
      </c>
      <c r="M52" s="18">
        <f t="shared" si="7"/>
        <v>3789</v>
      </c>
      <c r="N52" s="18">
        <f t="shared" si="7"/>
        <v>3844</v>
      </c>
      <c r="O52" s="18">
        <f t="shared" si="7"/>
        <v>3970</v>
      </c>
      <c r="P52" s="18">
        <f t="shared" si="7"/>
        <v>4037</v>
      </c>
      <c r="S52" s="8"/>
      <c r="T52" s="8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</row>
    <row r="53" spans="2:34" x14ac:dyDescent="0.2">
      <c r="B53" s="8"/>
      <c r="C53" s="8"/>
      <c r="D53" s="9"/>
      <c r="E53" s="9"/>
      <c r="F53" s="9"/>
      <c r="G53" s="9"/>
      <c r="H53" s="9"/>
      <c r="I53" s="9"/>
      <c r="S53" s="8"/>
      <c r="T53" s="8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</row>
    <row r="54" spans="2:34" x14ac:dyDescent="0.2">
      <c r="B54" s="8" t="s">
        <v>38</v>
      </c>
      <c r="C54" s="8" t="s">
        <v>6</v>
      </c>
      <c r="D54" s="8" t="s">
        <v>7</v>
      </c>
      <c r="E54" s="8" t="s">
        <v>8</v>
      </c>
      <c r="F54" s="8" t="s">
        <v>9</v>
      </c>
      <c r="G54" s="8" t="s">
        <v>10</v>
      </c>
      <c r="H54" s="8" t="s">
        <v>11</v>
      </c>
      <c r="I54" s="8" t="s">
        <v>12</v>
      </c>
      <c r="J54" s="8" t="s">
        <v>13</v>
      </c>
      <c r="K54" s="8" t="s">
        <v>14</v>
      </c>
      <c r="L54" s="8" t="s">
        <v>39</v>
      </c>
      <c r="M54" s="8" t="s">
        <v>40</v>
      </c>
      <c r="N54" s="8" t="s">
        <v>43</v>
      </c>
      <c r="O54" s="8" t="s">
        <v>44</v>
      </c>
      <c r="P54" s="8" t="s">
        <v>45</v>
      </c>
      <c r="S54" s="15"/>
    </row>
    <row r="55" spans="2:34" x14ac:dyDescent="0.2">
      <c r="B55" s="8" t="s">
        <v>30</v>
      </c>
      <c r="C55" s="6">
        <v>119</v>
      </c>
      <c r="D55" s="6">
        <v>121</v>
      </c>
      <c r="E55" s="6">
        <v>119</v>
      </c>
      <c r="F55" s="6">
        <v>120</v>
      </c>
      <c r="G55" s="6">
        <v>110</v>
      </c>
      <c r="H55" s="6">
        <v>122</v>
      </c>
      <c r="I55" s="6">
        <v>106</v>
      </c>
      <c r="J55" s="6">
        <v>118</v>
      </c>
      <c r="K55" s="6">
        <v>116</v>
      </c>
      <c r="L55" s="6">
        <v>113</v>
      </c>
      <c r="M55" s="6">
        <v>123</v>
      </c>
      <c r="N55" s="6">
        <v>115</v>
      </c>
      <c r="O55" s="6">
        <v>120</v>
      </c>
      <c r="P55" s="6">
        <v>117</v>
      </c>
    </row>
    <row r="56" spans="2:34" x14ac:dyDescent="0.2">
      <c r="B56" s="8" t="s">
        <v>31</v>
      </c>
      <c r="C56" s="6">
        <v>243</v>
      </c>
      <c r="D56" s="6">
        <v>231</v>
      </c>
      <c r="E56" s="6">
        <v>226</v>
      </c>
      <c r="F56" s="6">
        <v>207</v>
      </c>
      <c r="G56" s="6">
        <v>201</v>
      </c>
      <c r="H56" s="6">
        <v>198</v>
      </c>
      <c r="I56" s="6">
        <v>192</v>
      </c>
      <c r="J56" s="6">
        <v>183</v>
      </c>
      <c r="K56" s="6">
        <v>193</v>
      </c>
      <c r="L56" s="6">
        <v>194</v>
      </c>
      <c r="M56" s="6">
        <v>186</v>
      </c>
      <c r="N56" s="6">
        <v>178</v>
      </c>
      <c r="O56" s="6">
        <v>182</v>
      </c>
      <c r="P56" s="6">
        <v>196</v>
      </c>
      <c r="S56" s="7"/>
      <c r="T56" s="7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</row>
    <row r="57" spans="2:34" x14ac:dyDescent="0.2">
      <c r="B57" s="8" t="s">
        <v>32</v>
      </c>
      <c r="C57" s="6">
        <v>203</v>
      </c>
      <c r="D57" s="6">
        <v>192</v>
      </c>
      <c r="E57" s="6">
        <v>172</v>
      </c>
      <c r="F57" s="6">
        <v>171</v>
      </c>
      <c r="G57" s="6">
        <v>191</v>
      </c>
      <c r="H57" s="6">
        <v>193</v>
      </c>
      <c r="I57" s="6">
        <v>184</v>
      </c>
      <c r="J57" s="6">
        <v>183</v>
      </c>
      <c r="K57" s="6">
        <v>166</v>
      </c>
      <c r="L57" s="6">
        <v>158</v>
      </c>
      <c r="M57" s="6">
        <v>167</v>
      </c>
      <c r="N57" s="6">
        <v>175</v>
      </c>
      <c r="O57" s="6">
        <v>182</v>
      </c>
      <c r="P57" s="6">
        <v>183</v>
      </c>
      <c r="S57" s="7"/>
      <c r="T57" s="7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</row>
    <row r="58" spans="2:34" x14ac:dyDescent="0.2">
      <c r="B58" s="8" t="s">
        <v>33</v>
      </c>
      <c r="C58" s="6">
        <v>0</v>
      </c>
      <c r="D58" s="6">
        <v>0</v>
      </c>
      <c r="E58" s="6">
        <v>0</v>
      </c>
      <c r="F58" s="6">
        <v>0</v>
      </c>
      <c r="G58" s="6">
        <v>0</v>
      </c>
      <c r="H58" s="6">
        <v>0</v>
      </c>
      <c r="I58" s="6">
        <v>0</v>
      </c>
      <c r="J58" s="6">
        <v>11</v>
      </c>
      <c r="K58" s="6">
        <v>11</v>
      </c>
      <c r="L58" s="6">
        <v>11</v>
      </c>
      <c r="M58" s="6">
        <v>12</v>
      </c>
      <c r="N58" s="6">
        <v>12</v>
      </c>
      <c r="O58" s="6">
        <v>10</v>
      </c>
      <c r="P58" s="6">
        <v>10</v>
      </c>
      <c r="S58" s="8"/>
      <c r="T58" s="8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</row>
    <row r="59" spans="2:34" x14ac:dyDescent="0.2">
      <c r="B59" s="8" t="s">
        <v>29</v>
      </c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>
        <v>559</v>
      </c>
      <c r="P59" s="6">
        <v>540</v>
      </c>
      <c r="S59" s="8"/>
      <c r="T59" s="8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</row>
    <row r="60" spans="2:34" x14ac:dyDescent="0.2">
      <c r="B60" s="8" t="s">
        <v>28</v>
      </c>
      <c r="C60" s="6">
        <v>106</v>
      </c>
      <c r="D60" s="6">
        <v>101</v>
      </c>
      <c r="E60" s="6">
        <v>95</v>
      </c>
      <c r="F60" s="6">
        <v>89</v>
      </c>
      <c r="G60" s="6">
        <v>98</v>
      </c>
      <c r="H60" s="6">
        <v>97</v>
      </c>
      <c r="I60" s="6">
        <v>94</v>
      </c>
      <c r="J60" s="6">
        <v>92</v>
      </c>
      <c r="K60" s="6">
        <v>90</v>
      </c>
      <c r="L60" s="6">
        <v>92</v>
      </c>
      <c r="M60" s="6">
        <v>94</v>
      </c>
      <c r="N60" s="6">
        <v>94</v>
      </c>
      <c r="S60" s="8"/>
      <c r="T60" s="8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</row>
    <row r="61" spans="2:34" x14ac:dyDescent="0.2">
      <c r="B61" s="8" t="s">
        <v>47</v>
      </c>
      <c r="C61" s="6">
        <v>497</v>
      </c>
      <c r="D61" s="6">
        <v>508</v>
      </c>
      <c r="E61" s="6">
        <v>517</v>
      </c>
      <c r="F61" s="6">
        <v>525</v>
      </c>
      <c r="G61" s="6">
        <v>506</v>
      </c>
      <c r="H61" s="6">
        <v>500</v>
      </c>
      <c r="I61" s="6">
        <v>478</v>
      </c>
      <c r="J61" s="6">
        <v>473</v>
      </c>
      <c r="K61" s="6">
        <v>485</v>
      </c>
      <c r="L61" s="6">
        <v>463</v>
      </c>
      <c r="M61" s="6">
        <v>486</v>
      </c>
      <c r="N61" s="6">
        <v>482</v>
      </c>
      <c r="S61" s="8"/>
      <c r="T61" s="8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</row>
    <row r="62" spans="2:34" x14ac:dyDescent="0.2">
      <c r="B62" s="1" t="s">
        <v>41</v>
      </c>
      <c r="C62" s="17">
        <f>SUM(C55:C61)</f>
        <v>1168</v>
      </c>
      <c r="D62" s="17">
        <f t="shared" ref="D62:P62" si="8">SUM(D55:D61)</f>
        <v>1153</v>
      </c>
      <c r="E62" s="17">
        <f t="shared" si="8"/>
        <v>1129</v>
      </c>
      <c r="F62" s="17">
        <f t="shared" si="8"/>
        <v>1112</v>
      </c>
      <c r="G62" s="17">
        <f t="shared" si="8"/>
        <v>1106</v>
      </c>
      <c r="H62" s="17">
        <f t="shared" si="8"/>
        <v>1110</v>
      </c>
      <c r="I62" s="17">
        <f t="shared" si="8"/>
        <v>1054</v>
      </c>
      <c r="J62" s="17">
        <f t="shared" si="8"/>
        <v>1060</v>
      </c>
      <c r="K62" s="17">
        <f t="shared" si="8"/>
        <v>1061</v>
      </c>
      <c r="L62" s="17">
        <f t="shared" si="8"/>
        <v>1031</v>
      </c>
      <c r="M62" s="17">
        <f t="shared" si="8"/>
        <v>1068</v>
      </c>
      <c r="N62" s="17">
        <f t="shared" si="8"/>
        <v>1056</v>
      </c>
      <c r="O62" s="17">
        <f t="shared" si="8"/>
        <v>1053</v>
      </c>
      <c r="P62" s="17">
        <f t="shared" si="8"/>
        <v>1046</v>
      </c>
      <c r="S62" s="15"/>
    </row>
    <row r="64" spans="2:34" x14ac:dyDescent="0.2">
      <c r="S64" s="7"/>
      <c r="T64" s="7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</row>
    <row r="65" spans="1:34" x14ac:dyDescent="0.2">
      <c r="S65" s="7"/>
      <c r="T65" s="7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</row>
    <row r="66" spans="1:34" x14ac:dyDescent="0.2">
      <c r="S66" s="8"/>
      <c r="T66" s="8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</row>
    <row r="67" spans="1:34" x14ac:dyDescent="0.2">
      <c r="S67" s="19"/>
    </row>
    <row r="68" spans="1:34" x14ac:dyDescent="0.2">
      <c r="S68" s="8"/>
      <c r="T68" s="8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</row>
    <row r="69" spans="1:34" x14ac:dyDescent="0.2">
      <c r="S69" s="8"/>
      <c r="T69" s="8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</row>
    <row r="70" spans="1:34" x14ac:dyDescent="0.2">
      <c r="S70" s="15"/>
    </row>
    <row r="71" spans="1:34" x14ac:dyDescent="0.2">
      <c r="A71" s="20" t="s">
        <v>46</v>
      </c>
      <c r="B71" s="20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</row>
    <row r="72" spans="1:34" x14ac:dyDescent="0.2">
      <c r="B72" s="20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</row>
    <row r="73" spans="1:34" ht="16" x14ac:dyDescent="0.2">
      <c r="B73" s="29"/>
      <c r="C73" s="20" t="s">
        <v>36</v>
      </c>
      <c r="D73" s="20" t="s">
        <v>17</v>
      </c>
      <c r="E73" s="20" t="s">
        <v>37</v>
      </c>
      <c r="F73" s="20" t="s">
        <v>38</v>
      </c>
      <c r="G73" s="20"/>
      <c r="H73" s="20"/>
      <c r="I73" s="21" t="s">
        <v>36</v>
      </c>
      <c r="J73" s="21" t="s">
        <v>17</v>
      </c>
      <c r="K73" s="21" t="s">
        <v>37</v>
      </c>
      <c r="L73" s="30" t="s">
        <v>38</v>
      </c>
      <c r="M73" s="20"/>
      <c r="N73" s="20"/>
      <c r="O73" s="20"/>
      <c r="P73" s="20"/>
      <c r="Q73" s="20"/>
    </row>
    <row r="74" spans="1:34" x14ac:dyDescent="0.2">
      <c r="B74" s="21" t="s">
        <v>6</v>
      </c>
      <c r="C74" s="31">
        <v>318452</v>
      </c>
      <c r="D74" s="22">
        <f>C99</f>
        <v>19249</v>
      </c>
      <c r="E74" s="22">
        <f>C114</f>
        <v>3718</v>
      </c>
      <c r="F74" s="22">
        <f>C123</f>
        <v>1185</v>
      </c>
      <c r="G74" s="20"/>
      <c r="H74" s="21">
        <v>2012</v>
      </c>
      <c r="I74" s="27">
        <f t="shared" ref="I74:I83" si="9">C75/C74-1</f>
        <v>3.5264341250800246E-3</v>
      </c>
      <c r="J74" s="27">
        <f t="shared" ref="J74:J83" si="10">D75/D74-1</f>
        <v>7.5328588498104754E-3</v>
      </c>
      <c r="K74" s="27">
        <f t="shared" ref="K74:K83" si="11">E75/E74-1</f>
        <v>-7.7998924152770099E-3</v>
      </c>
      <c r="L74" s="27">
        <f t="shared" ref="L74:L83" si="12">F75/F74-1</f>
        <v>-1.7721518987341756E-2</v>
      </c>
      <c r="M74" s="20"/>
      <c r="N74" s="20"/>
      <c r="O74" s="20"/>
      <c r="P74" s="20"/>
      <c r="Q74" s="20"/>
    </row>
    <row r="75" spans="1:34" x14ac:dyDescent="0.2">
      <c r="B75" s="21" t="s">
        <v>7</v>
      </c>
      <c r="C75" s="31">
        <v>319575</v>
      </c>
      <c r="D75" s="22">
        <f>D99</f>
        <v>19394</v>
      </c>
      <c r="E75" s="22">
        <f>D114</f>
        <v>3689</v>
      </c>
      <c r="F75" s="22">
        <f>D123</f>
        <v>1164</v>
      </c>
      <c r="G75" s="20"/>
      <c r="H75" s="21">
        <v>2013</v>
      </c>
      <c r="I75" s="27">
        <f t="shared" si="9"/>
        <v>7.1407337870610377E-3</v>
      </c>
      <c r="J75" s="27">
        <f t="shared" si="10"/>
        <v>5.1562338867690016E-3</v>
      </c>
      <c r="K75" s="27">
        <f t="shared" si="11"/>
        <v>-1.6264570344266538E-3</v>
      </c>
      <c r="L75" s="27">
        <f t="shared" si="12"/>
        <v>-1.2886597938144284E-2</v>
      </c>
      <c r="M75" s="20"/>
      <c r="N75" s="20"/>
      <c r="O75" s="20"/>
      <c r="P75" s="20"/>
      <c r="Q75" s="20"/>
    </row>
    <row r="76" spans="1:34" x14ac:dyDescent="0.2">
      <c r="B76" s="21" t="s">
        <v>8</v>
      </c>
      <c r="C76" s="31">
        <v>321857</v>
      </c>
      <c r="D76" s="22">
        <f>E99</f>
        <v>19494</v>
      </c>
      <c r="E76" s="22">
        <f>E114</f>
        <v>3683</v>
      </c>
      <c r="F76" s="22">
        <f>E123</f>
        <v>1149</v>
      </c>
      <c r="G76" s="20"/>
      <c r="H76" s="21">
        <v>2014</v>
      </c>
      <c r="I76" s="27">
        <f t="shared" si="9"/>
        <v>1.1849983067014236E-2</v>
      </c>
      <c r="J76" s="27">
        <f t="shared" si="10"/>
        <v>6.1557402277623297E-3</v>
      </c>
      <c r="K76" s="27">
        <f t="shared" si="11"/>
        <v>-7.0594623947868307E-3</v>
      </c>
      <c r="L76" s="27">
        <f t="shared" si="12"/>
        <v>-1.7406440382941701E-2</v>
      </c>
      <c r="M76" s="20"/>
      <c r="N76" s="20"/>
      <c r="O76" s="20"/>
      <c r="P76" s="20"/>
      <c r="Q76" s="20"/>
    </row>
    <row r="77" spans="1:34" x14ac:dyDescent="0.2">
      <c r="B77" s="21" t="s">
        <v>9</v>
      </c>
      <c r="C77" s="31">
        <v>325671</v>
      </c>
      <c r="D77" s="22">
        <f>F99</f>
        <v>19614</v>
      </c>
      <c r="E77" s="22">
        <f>F114</f>
        <v>3657</v>
      </c>
      <c r="F77" s="22">
        <f>F123</f>
        <v>1129</v>
      </c>
      <c r="G77" s="20"/>
      <c r="H77" s="21">
        <v>2015</v>
      </c>
      <c r="I77" s="27">
        <f t="shared" si="9"/>
        <v>1.0529030831728958E-2</v>
      </c>
      <c r="J77" s="27">
        <f t="shared" si="10"/>
        <v>6.5259508514325937E-3</v>
      </c>
      <c r="K77" s="27">
        <f t="shared" si="11"/>
        <v>3.2813781788350038E-3</v>
      </c>
      <c r="L77" s="27">
        <f t="shared" si="12"/>
        <v>-6.2001771479185397E-3</v>
      </c>
      <c r="M77" s="20"/>
      <c r="N77" s="20"/>
      <c r="O77" s="20"/>
      <c r="P77" s="20"/>
      <c r="Q77" s="20"/>
    </row>
    <row r="78" spans="1:34" x14ac:dyDescent="0.2">
      <c r="B78" s="21" t="s">
        <v>10</v>
      </c>
      <c r="C78" s="31">
        <v>329100</v>
      </c>
      <c r="D78" s="22">
        <f>G99</f>
        <v>19742</v>
      </c>
      <c r="E78" s="22">
        <f>G114</f>
        <v>3669</v>
      </c>
      <c r="F78" s="22">
        <f>G123</f>
        <v>1122</v>
      </c>
      <c r="G78" s="20"/>
      <c r="H78" s="21">
        <v>2016</v>
      </c>
      <c r="I78" s="27">
        <f t="shared" si="9"/>
        <v>1.0419325432999171E-2</v>
      </c>
      <c r="J78" s="27">
        <f t="shared" si="10"/>
        <v>7.5980143855738369E-3</v>
      </c>
      <c r="K78" s="27">
        <f t="shared" si="11"/>
        <v>4.3608612701009353E-3</v>
      </c>
      <c r="L78" s="27">
        <f t="shared" si="12"/>
        <v>7.1301247771835552E-3</v>
      </c>
      <c r="M78" s="20"/>
      <c r="N78" s="20"/>
      <c r="O78" s="20"/>
      <c r="P78" s="20"/>
      <c r="Q78" s="20"/>
    </row>
    <row r="79" spans="1:34" x14ac:dyDescent="0.2">
      <c r="B79" s="21" t="s">
        <v>11</v>
      </c>
      <c r="C79" s="31">
        <v>332529</v>
      </c>
      <c r="D79" s="22">
        <f>H99</f>
        <v>19892</v>
      </c>
      <c r="E79" s="22">
        <f>H114</f>
        <v>3685</v>
      </c>
      <c r="F79" s="22">
        <f>H123</f>
        <v>1130</v>
      </c>
      <c r="G79" s="20"/>
      <c r="H79" s="21">
        <v>2017</v>
      </c>
      <c r="I79" s="27">
        <f t="shared" si="9"/>
        <v>1.7502232887958602E-2</v>
      </c>
      <c r="J79" s="27">
        <f t="shared" si="10"/>
        <v>9.1494067967021753E-3</v>
      </c>
      <c r="K79" s="27">
        <f t="shared" si="11"/>
        <v>5.0474898236092303E-2</v>
      </c>
      <c r="L79" s="27">
        <f t="shared" si="12"/>
        <v>-5.3097345132743334E-2</v>
      </c>
      <c r="M79" s="20"/>
      <c r="N79" s="20"/>
      <c r="O79" s="20"/>
      <c r="P79" s="20"/>
      <c r="Q79" s="20"/>
    </row>
    <row r="80" spans="1:34" x14ac:dyDescent="0.2">
      <c r="B80" s="21" t="s">
        <v>12</v>
      </c>
      <c r="C80" s="31">
        <v>338349</v>
      </c>
      <c r="D80" s="22">
        <f>I99</f>
        <v>20074</v>
      </c>
      <c r="E80" s="22">
        <f>I114</f>
        <v>3871</v>
      </c>
      <c r="F80" s="22">
        <f>I123</f>
        <v>1070</v>
      </c>
      <c r="G80" s="20"/>
      <c r="H80" s="21">
        <v>2018</v>
      </c>
      <c r="I80" s="27">
        <f t="shared" si="9"/>
        <v>2.9853790021545867E-2</v>
      </c>
      <c r="J80" s="27">
        <f t="shared" si="10"/>
        <v>1.7684567101723614E-2</v>
      </c>
      <c r="K80" s="27">
        <f t="shared" si="11"/>
        <v>9.5582536812193197E-2</v>
      </c>
      <c r="L80" s="27">
        <f t="shared" si="12"/>
        <v>8.4112149532711289E-3</v>
      </c>
      <c r="M80" s="20"/>
      <c r="N80" s="20"/>
      <c r="O80" s="20"/>
      <c r="P80" s="20"/>
      <c r="Q80" s="20"/>
    </row>
    <row r="81" spans="2:17" x14ac:dyDescent="0.2">
      <c r="B81" s="21" t="s">
        <v>13</v>
      </c>
      <c r="C81" s="20">
        <v>348450</v>
      </c>
      <c r="D81" s="22">
        <f>J99</f>
        <v>20429</v>
      </c>
      <c r="E81" s="22">
        <f>J114</f>
        <v>4241</v>
      </c>
      <c r="F81" s="22">
        <f>J123</f>
        <v>1079</v>
      </c>
      <c r="G81" s="20"/>
      <c r="H81" s="21">
        <v>2019</v>
      </c>
      <c r="I81" s="27">
        <f>C82/C81-1</f>
        <v>2.451140766250548E-2</v>
      </c>
      <c r="J81" s="27">
        <f t="shared" si="10"/>
        <v>7.587253414264028E-3</v>
      </c>
      <c r="K81" s="27">
        <f t="shared" si="11"/>
        <v>-5.7533600565904286E-2</v>
      </c>
      <c r="L81" s="27">
        <f t="shared" si="12"/>
        <v>1.1121408711770142E-2</v>
      </c>
      <c r="M81" s="20"/>
      <c r="N81" s="20"/>
      <c r="O81" s="20"/>
      <c r="P81" s="20"/>
      <c r="Q81" s="20"/>
    </row>
    <row r="82" spans="2:17" x14ac:dyDescent="0.2">
      <c r="B82" s="21" t="s">
        <v>14</v>
      </c>
      <c r="C82" s="20">
        <v>356991</v>
      </c>
      <c r="D82" s="22">
        <f>K99</f>
        <v>20584</v>
      </c>
      <c r="E82" s="22">
        <f>K114</f>
        <v>3997</v>
      </c>
      <c r="F82" s="22">
        <f>K123</f>
        <v>1091</v>
      </c>
      <c r="G82" s="20"/>
      <c r="H82" s="21">
        <v>2020</v>
      </c>
      <c r="I82" s="27">
        <f t="shared" ref="I82:I83" si="13">C83/C82-1</f>
        <v>2.0008907787591346E-2</v>
      </c>
      <c r="J82" s="27">
        <f t="shared" si="10"/>
        <v>6.0240963855422436E-3</v>
      </c>
      <c r="K82" s="27">
        <f t="shared" si="11"/>
        <v>1.2759569677257998E-2</v>
      </c>
      <c r="L82" s="27">
        <f t="shared" si="12"/>
        <v>-2.3831347387717638E-2</v>
      </c>
      <c r="M82" s="20"/>
      <c r="N82" s="20"/>
      <c r="O82" s="20"/>
      <c r="P82" s="20"/>
      <c r="Q82" s="20"/>
    </row>
    <row r="83" spans="2:17" x14ac:dyDescent="0.2">
      <c r="B83" s="21" t="s">
        <v>39</v>
      </c>
      <c r="C83" s="22">
        <v>364134</v>
      </c>
      <c r="D83" s="20">
        <v>20708</v>
      </c>
      <c r="E83" s="20">
        <v>4048</v>
      </c>
      <c r="F83" s="20">
        <v>1065</v>
      </c>
      <c r="G83" s="20"/>
      <c r="H83" s="21">
        <v>2021</v>
      </c>
      <c r="I83" s="27">
        <f t="shared" si="13"/>
        <v>1.2791994155997521E-2</v>
      </c>
      <c r="J83" s="27">
        <f t="shared" si="10"/>
        <v>8.9820359281436168E-3</v>
      </c>
      <c r="K83" s="27">
        <f t="shared" si="11"/>
        <v>-3.4337944664031617E-2</v>
      </c>
      <c r="L83" s="27">
        <f t="shared" si="12"/>
        <v>3.0985915492957705E-2</v>
      </c>
      <c r="M83" s="20"/>
      <c r="N83" s="20"/>
      <c r="O83" s="20"/>
      <c r="P83" s="20"/>
      <c r="Q83" s="20"/>
    </row>
    <row r="84" spans="2:17" x14ac:dyDescent="0.2">
      <c r="B84" s="21" t="s">
        <v>40</v>
      </c>
      <c r="C84" s="22">
        <v>368792</v>
      </c>
      <c r="D84" s="20">
        <v>20894</v>
      </c>
      <c r="E84" s="20">
        <v>3909</v>
      </c>
      <c r="F84" s="20">
        <v>1098</v>
      </c>
      <c r="G84" s="20"/>
      <c r="H84" s="20"/>
      <c r="I84" s="27"/>
      <c r="J84" s="27"/>
      <c r="K84" s="27"/>
      <c r="L84" s="27"/>
      <c r="M84" s="20"/>
      <c r="N84" s="20"/>
      <c r="O84" s="20"/>
      <c r="P84" s="20"/>
      <c r="Q84" s="20"/>
    </row>
    <row r="85" spans="2:17" x14ac:dyDescent="0.2">
      <c r="B85" s="20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</row>
    <row r="86" spans="2:17" x14ac:dyDescent="0.2">
      <c r="B86" s="20"/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</row>
    <row r="87" spans="2:17" x14ac:dyDescent="0.2">
      <c r="B87" s="32"/>
      <c r="C87" s="21"/>
      <c r="D87" s="21"/>
      <c r="E87" s="21"/>
      <c r="F87" s="21"/>
      <c r="G87" s="21"/>
      <c r="H87" s="21"/>
      <c r="I87" s="21"/>
      <c r="J87" s="20"/>
      <c r="K87" s="32"/>
      <c r="L87" s="21"/>
      <c r="M87" s="21"/>
      <c r="N87" s="20"/>
      <c r="O87" s="20"/>
      <c r="P87" s="20"/>
      <c r="Q87" s="20"/>
    </row>
    <row r="88" spans="2:17" x14ac:dyDescent="0.2">
      <c r="B88" s="21"/>
      <c r="C88" s="32"/>
      <c r="D88" s="32"/>
      <c r="E88" s="32"/>
      <c r="F88" s="32"/>
      <c r="G88" s="32"/>
      <c r="H88" s="32"/>
      <c r="I88" s="32"/>
      <c r="J88" s="20"/>
      <c r="K88" s="20"/>
      <c r="L88" s="20"/>
      <c r="M88" s="20"/>
      <c r="N88" s="20"/>
      <c r="O88" s="20"/>
      <c r="P88" s="20"/>
      <c r="Q88" s="20"/>
    </row>
    <row r="89" spans="2:17" x14ac:dyDescent="0.2">
      <c r="B89" s="21" t="s">
        <v>18</v>
      </c>
      <c r="C89" s="21" t="s">
        <v>6</v>
      </c>
      <c r="D89" s="21" t="s">
        <v>7</v>
      </c>
      <c r="E89" s="21" t="s">
        <v>8</v>
      </c>
      <c r="F89" s="21" t="s">
        <v>9</v>
      </c>
      <c r="G89" s="21" t="s">
        <v>10</v>
      </c>
      <c r="H89" s="21" t="s">
        <v>11</v>
      </c>
      <c r="I89" s="21" t="s">
        <v>12</v>
      </c>
      <c r="J89" s="21" t="s">
        <v>13</v>
      </c>
      <c r="K89" s="21" t="s">
        <v>14</v>
      </c>
      <c r="L89" s="21" t="s">
        <v>39</v>
      </c>
      <c r="M89" s="21" t="s">
        <v>40</v>
      </c>
      <c r="N89" s="20"/>
      <c r="O89" s="20"/>
      <c r="P89" s="20"/>
      <c r="Q89" s="20"/>
    </row>
    <row r="90" spans="2:17" x14ac:dyDescent="0.2">
      <c r="B90" s="21" t="s">
        <v>23</v>
      </c>
      <c r="C90" s="22">
        <v>10203</v>
      </c>
      <c r="D90" s="22">
        <v>10293</v>
      </c>
      <c r="E90" s="22">
        <v>10325</v>
      </c>
      <c r="F90" s="22">
        <v>10385</v>
      </c>
      <c r="G90" s="22">
        <v>10497</v>
      </c>
      <c r="H90" s="22">
        <v>10671</v>
      </c>
      <c r="I90" s="22">
        <v>10939</v>
      </c>
      <c r="J90" s="20">
        <v>11280</v>
      </c>
      <c r="K90" s="20">
        <v>11451</v>
      </c>
      <c r="L90" s="22">
        <v>11632</v>
      </c>
      <c r="M90" s="22">
        <v>11906</v>
      </c>
      <c r="N90" s="20"/>
      <c r="O90" s="20"/>
      <c r="P90" s="20"/>
      <c r="Q90" s="20"/>
    </row>
    <row r="91" spans="2:17" x14ac:dyDescent="0.2">
      <c r="B91" s="21" t="s">
        <v>24</v>
      </c>
      <c r="C91" s="22">
        <v>7287</v>
      </c>
      <c r="D91" s="22">
        <v>7330</v>
      </c>
      <c r="E91" s="22">
        <v>7383</v>
      </c>
      <c r="F91" s="22">
        <v>7463</v>
      </c>
      <c r="G91" s="22">
        <v>7435</v>
      </c>
      <c r="H91" s="22">
        <v>7391</v>
      </c>
      <c r="I91" s="22">
        <v>7317</v>
      </c>
      <c r="J91" s="20">
        <v>7278</v>
      </c>
      <c r="K91" s="20">
        <v>7229</v>
      </c>
      <c r="L91" s="22">
        <v>7146</v>
      </c>
      <c r="M91" s="22">
        <v>7079</v>
      </c>
      <c r="N91" s="20"/>
      <c r="O91" s="20"/>
      <c r="P91" s="20"/>
      <c r="Q91" s="20"/>
    </row>
    <row r="92" spans="2:17" x14ac:dyDescent="0.2">
      <c r="B92" s="21" t="s">
        <v>41</v>
      </c>
      <c r="C92" s="33">
        <f>SUM(C90:C91)</f>
        <v>17490</v>
      </c>
      <c r="D92" s="33">
        <f t="shared" ref="D92:M92" si="14">SUM(D90:D91)</f>
        <v>17623</v>
      </c>
      <c r="E92" s="33">
        <f t="shared" si="14"/>
        <v>17708</v>
      </c>
      <c r="F92" s="33">
        <f t="shared" si="14"/>
        <v>17848</v>
      </c>
      <c r="G92" s="33">
        <f t="shared" si="14"/>
        <v>17932</v>
      </c>
      <c r="H92" s="33">
        <f t="shared" si="14"/>
        <v>18062</v>
      </c>
      <c r="I92" s="33">
        <f t="shared" si="14"/>
        <v>18256</v>
      </c>
      <c r="J92" s="33">
        <f t="shared" si="14"/>
        <v>18558</v>
      </c>
      <c r="K92" s="33">
        <f t="shared" si="14"/>
        <v>18680</v>
      </c>
      <c r="L92" s="33">
        <f t="shared" si="14"/>
        <v>18778</v>
      </c>
      <c r="M92" s="33">
        <f t="shared" si="14"/>
        <v>18985</v>
      </c>
      <c r="N92" s="20"/>
      <c r="O92" s="20"/>
      <c r="P92" s="20"/>
      <c r="Q92" s="20"/>
    </row>
    <row r="93" spans="2:17" x14ac:dyDescent="0.2">
      <c r="B93" s="21"/>
      <c r="C93" s="32"/>
      <c r="D93" s="31"/>
      <c r="E93" s="31"/>
      <c r="F93" s="31"/>
      <c r="G93" s="31"/>
      <c r="H93" s="31"/>
      <c r="I93" s="31"/>
      <c r="J93" s="20"/>
      <c r="K93" s="20"/>
      <c r="L93" s="20"/>
      <c r="M93" s="20"/>
      <c r="N93" s="20"/>
      <c r="O93" s="20"/>
      <c r="P93" s="20"/>
      <c r="Q93" s="20"/>
    </row>
    <row r="94" spans="2:17" x14ac:dyDescent="0.2">
      <c r="B94" s="21" t="s">
        <v>17</v>
      </c>
      <c r="C94" s="21" t="s">
        <v>6</v>
      </c>
      <c r="D94" s="21" t="s">
        <v>7</v>
      </c>
      <c r="E94" s="21" t="s">
        <v>8</v>
      </c>
      <c r="F94" s="21" t="s">
        <v>9</v>
      </c>
      <c r="G94" s="21" t="s">
        <v>10</v>
      </c>
      <c r="H94" s="21" t="s">
        <v>11</v>
      </c>
      <c r="I94" s="21" t="s">
        <v>12</v>
      </c>
      <c r="J94" s="21" t="s">
        <v>13</v>
      </c>
      <c r="K94" s="21" t="s">
        <v>14</v>
      </c>
      <c r="L94" s="21" t="s">
        <v>39</v>
      </c>
      <c r="M94" s="21" t="s">
        <v>40</v>
      </c>
      <c r="N94" s="20"/>
      <c r="O94" s="20"/>
      <c r="P94" s="20"/>
      <c r="Q94" s="20"/>
    </row>
    <row r="95" spans="2:17" x14ac:dyDescent="0.2">
      <c r="B95" s="21" t="s">
        <v>18</v>
      </c>
      <c r="C95" s="31">
        <f>C92</f>
        <v>17490</v>
      </c>
      <c r="D95" s="31">
        <f t="shared" ref="D95:F95" si="15">D92</f>
        <v>17623</v>
      </c>
      <c r="E95" s="31">
        <f t="shared" si="15"/>
        <v>17708</v>
      </c>
      <c r="F95" s="31">
        <f t="shared" si="15"/>
        <v>17848</v>
      </c>
      <c r="G95" s="31">
        <f>G92</f>
        <v>17932</v>
      </c>
      <c r="H95" s="31">
        <f>H92</f>
        <v>18062</v>
      </c>
      <c r="I95" s="31">
        <f>I92</f>
        <v>18256</v>
      </c>
      <c r="J95" s="31">
        <v>18558</v>
      </c>
      <c r="K95" s="31">
        <v>18680</v>
      </c>
      <c r="L95" s="22">
        <f>L92</f>
        <v>18778</v>
      </c>
      <c r="M95" s="22">
        <f>M92</f>
        <v>18985</v>
      </c>
      <c r="N95" s="20"/>
      <c r="O95" s="20"/>
      <c r="P95" s="20"/>
      <c r="Q95" s="20"/>
    </row>
    <row r="96" spans="2:17" x14ac:dyDescent="0.2">
      <c r="B96" s="21" t="s">
        <v>19</v>
      </c>
      <c r="C96" s="31">
        <v>1025</v>
      </c>
      <c r="D96" s="31">
        <v>1031</v>
      </c>
      <c r="E96" s="31">
        <v>1012</v>
      </c>
      <c r="F96" s="31">
        <v>1026</v>
      </c>
      <c r="G96" s="31">
        <v>1032</v>
      </c>
      <c r="H96" s="31">
        <v>1035</v>
      </c>
      <c r="I96" s="31">
        <v>1015</v>
      </c>
      <c r="J96" s="20">
        <v>1016</v>
      </c>
      <c r="K96" s="20">
        <v>1042</v>
      </c>
      <c r="L96" s="22">
        <v>1077</v>
      </c>
      <c r="M96" s="22">
        <v>1097</v>
      </c>
      <c r="N96" s="20"/>
      <c r="O96" s="20"/>
      <c r="P96" s="20"/>
      <c r="Q96" s="20"/>
    </row>
    <row r="97" spans="2:17" x14ac:dyDescent="0.2">
      <c r="B97" s="21" t="s">
        <v>20</v>
      </c>
      <c r="C97" s="31">
        <v>400</v>
      </c>
      <c r="D97" s="31">
        <v>390</v>
      </c>
      <c r="E97" s="31">
        <v>414</v>
      </c>
      <c r="F97" s="31">
        <v>387</v>
      </c>
      <c r="G97" s="31">
        <v>414</v>
      </c>
      <c r="H97" s="31">
        <v>438</v>
      </c>
      <c r="I97" s="31">
        <v>451</v>
      </c>
      <c r="J97" s="20">
        <v>483</v>
      </c>
      <c r="K97" s="20">
        <v>491</v>
      </c>
      <c r="L97" s="22">
        <v>483</v>
      </c>
      <c r="M97" s="22">
        <v>441</v>
      </c>
      <c r="N97" s="20"/>
      <c r="O97" s="20"/>
      <c r="P97" s="20"/>
      <c r="Q97" s="20"/>
    </row>
    <row r="98" spans="2:17" x14ac:dyDescent="0.2">
      <c r="B98" s="21" t="s">
        <v>21</v>
      </c>
      <c r="C98" s="31">
        <v>334</v>
      </c>
      <c r="D98" s="31">
        <v>350</v>
      </c>
      <c r="E98" s="31">
        <v>360</v>
      </c>
      <c r="F98" s="31">
        <v>353</v>
      </c>
      <c r="G98" s="31">
        <v>364</v>
      </c>
      <c r="H98" s="31">
        <v>357</v>
      </c>
      <c r="I98" s="31">
        <v>352</v>
      </c>
      <c r="J98" s="20">
        <v>372</v>
      </c>
      <c r="K98" s="20">
        <v>371</v>
      </c>
      <c r="L98" s="22">
        <v>370</v>
      </c>
      <c r="M98" s="22">
        <v>371</v>
      </c>
      <c r="N98" s="20"/>
      <c r="O98" s="20"/>
      <c r="P98" s="20"/>
      <c r="Q98" s="20"/>
    </row>
    <row r="99" spans="2:17" x14ac:dyDescent="0.2">
      <c r="B99" s="21" t="s">
        <v>41</v>
      </c>
      <c r="C99" s="33">
        <f>SUM(C95:C98)</f>
        <v>19249</v>
      </c>
      <c r="D99" s="33">
        <f t="shared" ref="D99:F99" si="16">SUM(D95:D98)</f>
        <v>19394</v>
      </c>
      <c r="E99" s="33">
        <f t="shared" si="16"/>
        <v>19494</v>
      </c>
      <c r="F99" s="33">
        <f t="shared" si="16"/>
        <v>19614</v>
      </c>
      <c r="G99" s="33">
        <f>SUM(G95:G98)</f>
        <v>19742</v>
      </c>
      <c r="H99" s="33">
        <f>SUM(H95:H98)</f>
        <v>19892</v>
      </c>
      <c r="I99" s="33">
        <f>SUM(I95:I98)</f>
        <v>20074</v>
      </c>
      <c r="J99" s="33">
        <f t="shared" ref="J99:M99" si="17">SUM(J95:J98)</f>
        <v>20429</v>
      </c>
      <c r="K99" s="33">
        <f t="shared" si="17"/>
        <v>20584</v>
      </c>
      <c r="L99" s="33">
        <f t="shared" si="17"/>
        <v>20708</v>
      </c>
      <c r="M99" s="33">
        <f t="shared" si="17"/>
        <v>20894</v>
      </c>
      <c r="N99" s="20"/>
      <c r="O99" s="20"/>
      <c r="P99" s="20"/>
      <c r="Q99" s="20"/>
    </row>
    <row r="100" spans="2:17" x14ac:dyDescent="0.2">
      <c r="B100" s="21"/>
      <c r="C100" s="32"/>
      <c r="D100" s="32"/>
      <c r="E100" s="32"/>
      <c r="F100" s="32"/>
      <c r="G100" s="32"/>
      <c r="H100" s="32"/>
      <c r="I100" s="32"/>
      <c r="J100" s="20"/>
      <c r="K100" s="20"/>
      <c r="L100" s="20"/>
      <c r="M100" s="20"/>
      <c r="N100" s="20"/>
      <c r="O100" s="20"/>
      <c r="P100" s="20"/>
      <c r="Q100" s="20"/>
    </row>
    <row r="101" spans="2:17" x14ac:dyDescent="0.2">
      <c r="B101" s="25" t="s">
        <v>37</v>
      </c>
      <c r="C101" s="25" t="s">
        <v>6</v>
      </c>
      <c r="D101" s="25" t="s">
        <v>7</v>
      </c>
      <c r="E101" s="25" t="s">
        <v>8</v>
      </c>
      <c r="F101" s="25" t="s">
        <v>9</v>
      </c>
      <c r="G101" s="25" t="s">
        <v>10</v>
      </c>
      <c r="H101" s="25" t="s">
        <v>11</v>
      </c>
      <c r="I101" s="25" t="s">
        <v>12</v>
      </c>
      <c r="J101" s="25" t="s">
        <v>13</v>
      </c>
      <c r="K101" s="25" t="s">
        <v>14</v>
      </c>
      <c r="L101" s="25" t="s">
        <v>39</v>
      </c>
      <c r="M101" s="25" t="s">
        <v>40</v>
      </c>
      <c r="N101" s="20"/>
      <c r="O101" s="20"/>
      <c r="P101" s="20"/>
      <c r="Q101" s="20"/>
    </row>
    <row r="102" spans="2:17" x14ac:dyDescent="0.2">
      <c r="B102" s="25" t="s">
        <v>26</v>
      </c>
      <c r="C102" s="26">
        <v>2905</v>
      </c>
      <c r="D102" s="26">
        <v>2884</v>
      </c>
      <c r="E102" s="26">
        <v>2864</v>
      </c>
      <c r="F102" s="26">
        <v>2822</v>
      </c>
      <c r="G102" s="26">
        <v>2806</v>
      </c>
      <c r="H102" s="26">
        <v>2825</v>
      </c>
      <c r="I102" s="26">
        <v>2963</v>
      </c>
      <c r="J102" s="20">
        <v>3234</v>
      </c>
      <c r="K102" s="20">
        <v>3042</v>
      </c>
      <c r="L102" s="26">
        <v>3115</v>
      </c>
      <c r="M102" s="26">
        <v>3030</v>
      </c>
      <c r="N102" s="20"/>
      <c r="O102" s="20"/>
      <c r="P102" s="20"/>
      <c r="Q102" s="20"/>
    </row>
    <row r="103" spans="2:17" x14ac:dyDescent="0.2">
      <c r="B103" s="25" t="s">
        <v>30</v>
      </c>
      <c r="C103" s="26">
        <v>121</v>
      </c>
      <c r="D103" s="26">
        <v>122</v>
      </c>
      <c r="E103" s="26">
        <v>122</v>
      </c>
      <c r="F103" s="26">
        <v>122</v>
      </c>
      <c r="G103" s="26">
        <v>114</v>
      </c>
      <c r="H103" s="26">
        <v>124</v>
      </c>
      <c r="I103" s="26">
        <v>109</v>
      </c>
      <c r="J103" s="20">
        <v>122</v>
      </c>
      <c r="K103" s="20">
        <v>121</v>
      </c>
      <c r="L103" s="26">
        <v>120</v>
      </c>
      <c r="M103" s="26">
        <v>126</v>
      </c>
      <c r="N103" s="20"/>
      <c r="O103" s="20"/>
      <c r="P103" s="20"/>
      <c r="Q103" s="20"/>
    </row>
    <row r="104" spans="2:17" x14ac:dyDescent="0.2">
      <c r="B104" s="25" t="s">
        <v>31</v>
      </c>
      <c r="C104" s="26">
        <v>245</v>
      </c>
      <c r="D104" s="26">
        <v>232</v>
      </c>
      <c r="E104" s="26">
        <v>228</v>
      </c>
      <c r="F104" s="26">
        <v>210</v>
      </c>
      <c r="G104" s="26">
        <v>203</v>
      </c>
      <c r="H104" s="26">
        <v>202</v>
      </c>
      <c r="I104" s="26">
        <v>195</v>
      </c>
      <c r="J104" s="20">
        <v>184</v>
      </c>
      <c r="K104" s="20">
        <v>194</v>
      </c>
      <c r="L104" s="26">
        <v>196</v>
      </c>
      <c r="M104" s="26">
        <v>188</v>
      </c>
      <c r="N104" s="20"/>
      <c r="O104" s="20"/>
      <c r="P104" s="20"/>
      <c r="Q104" s="20"/>
    </row>
    <row r="105" spans="2:17" x14ac:dyDescent="0.2">
      <c r="B105" s="25" t="s">
        <v>32</v>
      </c>
      <c r="C105" s="26">
        <v>208</v>
      </c>
      <c r="D105" s="26">
        <v>196</v>
      </c>
      <c r="E105" s="26">
        <v>178</v>
      </c>
      <c r="F105" s="26">
        <v>176</v>
      </c>
      <c r="G105" s="26">
        <v>194</v>
      </c>
      <c r="H105" s="26">
        <v>200</v>
      </c>
      <c r="I105" s="26">
        <v>187</v>
      </c>
      <c r="J105" s="20">
        <v>188</v>
      </c>
      <c r="K105" s="20">
        <v>170</v>
      </c>
      <c r="L105" s="26">
        <v>163</v>
      </c>
      <c r="M105" s="26">
        <v>174</v>
      </c>
      <c r="N105" s="20"/>
      <c r="O105" s="20"/>
      <c r="P105" s="20"/>
      <c r="Q105" s="20"/>
    </row>
    <row r="106" spans="2:17" x14ac:dyDescent="0.2">
      <c r="B106" s="25" t="s">
        <v>33</v>
      </c>
      <c r="C106" s="26"/>
      <c r="D106" s="26"/>
      <c r="E106" s="26"/>
      <c r="F106" s="26"/>
      <c r="G106" s="26"/>
      <c r="H106" s="26"/>
      <c r="I106" s="26"/>
      <c r="J106" s="20">
        <v>12</v>
      </c>
      <c r="K106" s="20">
        <v>11</v>
      </c>
      <c r="L106" s="26">
        <v>11</v>
      </c>
      <c r="M106" s="26">
        <v>12</v>
      </c>
      <c r="N106" s="20"/>
      <c r="O106" s="20"/>
      <c r="P106" s="20"/>
      <c r="Q106" s="20"/>
    </row>
    <row r="107" spans="2:17" x14ac:dyDescent="0.2">
      <c r="B107" s="25" t="s">
        <v>42</v>
      </c>
      <c r="C107" s="26">
        <f t="shared" ref="C107:J107" si="18">SUM(C102-C103-C104-C105-C106)</f>
        <v>2331</v>
      </c>
      <c r="D107" s="26">
        <f t="shared" si="18"/>
        <v>2334</v>
      </c>
      <c r="E107" s="26">
        <f t="shared" si="18"/>
        <v>2336</v>
      </c>
      <c r="F107" s="26">
        <f t="shared" si="18"/>
        <v>2314</v>
      </c>
      <c r="G107" s="26">
        <f t="shared" si="18"/>
        <v>2295</v>
      </c>
      <c r="H107" s="26">
        <f t="shared" si="18"/>
        <v>2299</v>
      </c>
      <c r="I107" s="26">
        <f t="shared" si="18"/>
        <v>2472</v>
      </c>
      <c r="J107" s="26">
        <f t="shared" si="18"/>
        <v>2728</v>
      </c>
      <c r="K107" s="26">
        <f>SUM(K102-K103-K104-K105-K106)</f>
        <v>2546</v>
      </c>
      <c r="L107" s="26">
        <f t="shared" ref="L107:M107" si="19">SUM(L102-L103-L104-L105-L106)</f>
        <v>2625</v>
      </c>
      <c r="M107" s="26">
        <f t="shared" si="19"/>
        <v>2530</v>
      </c>
      <c r="N107" s="20"/>
      <c r="O107" s="20"/>
      <c r="P107" s="20"/>
      <c r="Q107" s="20"/>
    </row>
    <row r="108" spans="2:17" x14ac:dyDescent="0.2">
      <c r="B108" s="25"/>
      <c r="C108" s="26"/>
      <c r="D108" s="26"/>
      <c r="E108" s="26"/>
      <c r="F108" s="26"/>
      <c r="G108" s="26"/>
      <c r="H108" s="26"/>
      <c r="I108" s="26"/>
      <c r="J108" s="20"/>
      <c r="K108" s="20"/>
      <c r="L108" s="20"/>
      <c r="M108" s="20"/>
      <c r="N108" s="20"/>
      <c r="O108" s="20"/>
      <c r="P108" s="20"/>
      <c r="Q108" s="20"/>
    </row>
    <row r="109" spans="2:17" x14ac:dyDescent="0.2">
      <c r="B109" s="25" t="s">
        <v>37</v>
      </c>
      <c r="C109" s="25" t="s">
        <v>6</v>
      </c>
      <c r="D109" s="25" t="s">
        <v>7</v>
      </c>
      <c r="E109" s="25" t="s">
        <v>8</v>
      </c>
      <c r="F109" s="25" t="s">
        <v>9</v>
      </c>
      <c r="G109" s="25" t="s">
        <v>10</v>
      </c>
      <c r="H109" s="25" t="s">
        <v>11</v>
      </c>
      <c r="I109" s="25" t="s">
        <v>12</v>
      </c>
      <c r="J109" s="25" t="s">
        <v>13</v>
      </c>
      <c r="K109" s="25" t="s">
        <v>14</v>
      </c>
      <c r="L109" s="25" t="s">
        <v>39</v>
      </c>
      <c r="M109" s="25" t="s">
        <v>40</v>
      </c>
      <c r="N109" s="20"/>
      <c r="O109" s="20"/>
      <c r="P109" s="20"/>
      <c r="Q109" s="20"/>
    </row>
    <row r="110" spans="2:17" x14ac:dyDescent="0.2">
      <c r="B110" s="25" t="s">
        <v>26</v>
      </c>
      <c r="C110" s="26">
        <f>C107</f>
        <v>2331</v>
      </c>
      <c r="D110" s="26">
        <f t="shared" ref="D110:F110" si="20">D107</f>
        <v>2334</v>
      </c>
      <c r="E110" s="26">
        <f t="shared" si="20"/>
        <v>2336</v>
      </c>
      <c r="F110" s="26">
        <f t="shared" si="20"/>
        <v>2314</v>
      </c>
      <c r="G110" s="26">
        <f>G107</f>
        <v>2295</v>
      </c>
      <c r="H110" s="26">
        <f>H107</f>
        <v>2299</v>
      </c>
      <c r="I110" s="26">
        <f>I107</f>
        <v>2472</v>
      </c>
      <c r="J110" s="26">
        <f t="shared" ref="J110:K110" si="21">J107</f>
        <v>2728</v>
      </c>
      <c r="K110" s="26">
        <f t="shared" si="21"/>
        <v>2546</v>
      </c>
      <c r="L110" s="22">
        <f>L107</f>
        <v>2625</v>
      </c>
      <c r="M110" s="22">
        <f>M107</f>
        <v>2530</v>
      </c>
      <c r="N110" s="20"/>
      <c r="O110" s="20"/>
      <c r="P110" s="20"/>
      <c r="Q110" s="20"/>
    </row>
    <row r="111" spans="2:17" x14ac:dyDescent="0.2">
      <c r="B111" s="25" t="s">
        <v>34</v>
      </c>
      <c r="C111" s="26">
        <v>386</v>
      </c>
      <c r="D111" s="26">
        <v>385</v>
      </c>
      <c r="E111" s="26">
        <v>378</v>
      </c>
      <c r="F111" s="26">
        <v>371</v>
      </c>
      <c r="G111" s="26">
        <v>395</v>
      </c>
      <c r="H111" s="26">
        <v>408</v>
      </c>
      <c r="I111" s="26">
        <v>425</v>
      </c>
      <c r="J111" s="20">
        <v>493</v>
      </c>
      <c r="K111" s="20">
        <v>502</v>
      </c>
      <c r="L111" s="26">
        <v>507</v>
      </c>
      <c r="M111" s="26">
        <v>471</v>
      </c>
      <c r="N111" s="20"/>
      <c r="O111" s="20"/>
      <c r="P111" s="20"/>
      <c r="Q111" s="20"/>
    </row>
    <row r="112" spans="2:17" x14ac:dyDescent="0.2">
      <c r="B112" s="25" t="s">
        <v>27</v>
      </c>
      <c r="C112" s="26">
        <v>57</v>
      </c>
      <c r="D112" s="26">
        <v>55</v>
      </c>
      <c r="E112" s="26">
        <v>55</v>
      </c>
      <c r="F112" s="26">
        <v>55</v>
      </c>
      <c r="G112" s="26">
        <v>59</v>
      </c>
      <c r="H112" s="26">
        <v>60</v>
      </c>
      <c r="I112" s="26">
        <v>59</v>
      </c>
      <c r="J112" s="20">
        <v>58</v>
      </c>
      <c r="K112" s="20">
        <v>55</v>
      </c>
      <c r="L112" s="26">
        <v>54</v>
      </c>
      <c r="M112" s="26">
        <v>56</v>
      </c>
      <c r="N112" s="20"/>
      <c r="O112" s="20"/>
      <c r="P112" s="20"/>
      <c r="Q112" s="20"/>
    </row>
    <row r="113" spans="2:17" x14ac:dyDescent="0.2">
      <c r="B113" s="25" t="s">
        <v>35</v>
      </c>
      <c r="C113" s="26">
        <v>944</v>
      </c>
      <c r="D113" s="26">
        <v>915</v>
      </c>
      <c r="E113" s="26">
        <v>914</v>
      </c>
      <c r="F113" s="26">
        <v>917</v>
      </c>
      <c r="G113" s="26">
        <v>920</v>
      </c>
      <c r="H113" s="26">
        <v>918</v>
      </c>
      <c r="I113" s="26">
        <v>915</v>
      </c>
      <c r="J113" s="20">
        <v>962</v>
      </c>
      <c r="K113" s="20">
        <v>894</v>
      </c>
      <c r="L113" s="26">
        <v>862</v>
      </c>
      <c r="M113" s="26">
        <v>852</v>
      </c>
      <c r="N113" s="20"/>
      <c r="O113" s="20"/>
      <c r="P113" s="20"/>
      <c r="Q113" s="20"/>
    </row>
    <row r="114" spans="2:17" x14ac:dyDescent="0.2">
      <c r="B114" s="21" t="s">
        <v>41</v>
      </c>
      <c r="C114" s="34">
        <f>SUM(C110:C113)</f>
        <v>3718</v>
      </c>
      <c r="D114" s="34">
        <f t="shared" ref="D114:F114" si="22">SUM(D110:D113)</f>
        <v>3689</v>
      </c>
      <c r="E114" s="34">
        <f t="shared" si="22"/>
        <v>3683</v>
      </c>
      <c r="F114" s="34">
        <f t="shared" si="22"/>
        <v>3657</v>
      </c>
      <c r="G114" s="34">
        <f>SUM(G110:G113)</f>
        <v>3669</v>
      </c>
      <c r="H114" s="34">
        <f>SUM(H110:H113)</f>
        <v>3685</v>
      </c>
      <c r="I114" s="34">
        <f>SUM(I110:I113)</f>
        <v>3871</v>
      </c>
      <c r="J114" s="34">
        <f t="shared" ref="J114:M114" si="23">SUM(J110:J113)</f>
        <v>4241</v>
      </c>
      <c r="K114" s="34">
        <f t="shared" si="23"/>
        <v>3997</v>
      </c>
      <c r="L114" s="34">
        <f t="shared" si="23"/>
        <v>4048</v>
      </c>
      <c r="M114" s="34">
        <f t="shared" si="23"/>
        <v>3909</v>
      </c>
      <c r="N114" s="20"/>
      <c r="O114" s="20"/>
      <c r="P114" s="20"/>
      <c r="Q114" s="20"/>
    </row>
    <row r="115" spans="2:17" x14ac:dyDescent="0.2">
      <c r="B115" s="25"/>
      <c r="C115" s="25"/>
      <c r="D115" s="26"/>
      <c r="E115" s="26"/>
      <c r="F115" s="26"/>
      <c r="G115" s="26"/>
      <c r="H115" s="26"/>
      <c r="I115" s="26"/>
      <c r="J115" s="20"/>
      <c r="K115" s="20"/>
      <c r="L115" s="20"/>
      <c r="M115" s="20"/>
      <c r="N115" s="20"/>
      <c r="O115" s="20"/>
      <c r="P115" s="20"/>
      <c r="Q115" s="20"/>
    </row>
    <row r="116" spans="2:17" x14ac:dyDescent="0.2">
      <c r="B116" s="25" t="s">
        <v>38</v>
      </c>
      <c r="C116" s="25" t="s">
        <v>6</v>
      </c>
      <c r="D116" s="25" t="s">
        <v>7</v>
      </c>
      <c r="E116" s="25" t="s">
        <v>8</v>
      </c>
      <c r="F116" s="25" t="s">
        <v>9</v>
      </c>
      <c r="G116" s="25" t="s">
        <v>10</v>
      </c>
      <c r="H116" s="25" t="s">
        <v>11</v>
      </c>
      <c r="I116" s="25" t="s">
        <v>12</v>
      </c>
      <c r="J116" s="25" t="s">
        <v>13</v>
      </c>
      <c r="K116" s="25" t="s">
        <v>14</v>
      </c>
      <c r="L116" s="25" t="s">
        <v>39</v>
      </c>
      <c r="M116" s="25" t="s">
        <v>40</v>
      </c>
      <c r="N116" s="20"/>
      <c r="O116" s="20"/>
      <c r="P116" s="20"/>
      <c r="Q116" s="20"/>
    </row>
    <row r="117" spans="2:17" x14ac:dyDescent="0.2">
      <c r="B117" s="25" t="s">
        <v>30</v>
      </c>
      <c r="C117" s="26">
        <v>121</v>
      </c>
      <c r="D117" s="26">
        <v>122</v>
      </c>
      <c r="E117" s="26">
        <v>122</v>
      </c>
      <c r="F117" s="26">
        <v>122</v>
      </c>
      <c r="G117" s="26">
        <v>114</v>
      </c>
      <c r="H117" s="26">
        <v>124</v>
      </c>
      <c r="I117" s="26">
        <v>109</v>
      </c>
      <c r="J117" s="20">
        <v>122</v>
      </c>
      <c r="K117" s="20">
        <v>121</v>
      </c>
      <c r="L117" s="26">
        <v>120</v>
      </c>
      <c r="M117" s="26">
        <v>126</v>
      </c>
      <c r="N117" s="20"/>
      <c r="O117" s="20"/>
      <c r="P117" s="20"/>
      <c r="Q117" s="20"/>
    </row>
    <row r="118" spans="2:17" x14ac:dyDescent="0.2">
      <c r="B118" s="25" t="s">
        <v>31</v>
      </c>
      <c r="C118" s="26">
        <v>245</v>
      </c>
      <c r="D118" s="26">
        <v>232</v>
      </c>
      <c r="E118" s="26">
        <v>228</v>
      </c>
      <c r="F118" s="26">
        <v>210</v>
      </c>
      <c r="G118" s="26">
        <v>203</v>
      </c>
      <c r="H118" s="26">
        <v>202</v>
      </c>
      <c r="I118" s="26">
        <v>195</v>
      </c>
      <c r="J118" s="20">
        <v>184</v>
      </c>
      <c r="K118" s="20">
        <v>194</v>
      </c>
      <c r="L118" s="26">
        <v>196</v>
      </c>
      <c r="M118" s="26">
        <v>188</v>
      </c>
      <c r="N118" s="20"/>
      <c r="O118" s="20"/>
      <c r="P118" s="20"/>
      <c r="Q118" s="20"/>
    </row>
    <row r="119" spans="2:17" x14ac:dyDescent="0.2">
      <c r="B119" s="25" t="s">
        <v>32</v>
      </c>
      <c r="C119" s="26">
        <v>208</v>
      </c>
      <c r="D119" s="26">
        <v>196</v>
      </c>
      <c r="E119" s="26">
        <v>178</v>
      </c>
      <c r="F119" s="26">
        <v>176</v>
      </c>
      <c r="G119" s="26">
        <v>194</v>
      </c>
      <c r="H119" s="26">
        <v>200</v>
      </c>
      <c r="I119" s="26">
        <v>187</v>
      </c>
      <c r="J119" s="20">
        <v>188</v>
      </c>
      <c r="K119" s="20">
        <v>170</v>
      </c>
      <c r="L119" s="26">
        <v>163</v>
      </c>
      <c r="M119" s="26">
        <v>174</v>
      </c>
      <c r="N119" s="20"/>
      <c r="O119" s="20"/>
      <c r="P119" s="20"/>
      <c r="Q119" s="20"/>
    </row>
    <row r="120" spans="2:17" x14ac:dyDescent="0.2">
      <c r="B120" s="25" t="s">
        <v>33</v>
      </c>
      <c r="C120" s="26"/>
      <c r="D120" s="26"/>
      <c r="E120" s="26"/>
      <c r="F120" s="26"/>
      <c r="G120" s="26"/>
      <c r="H120" s="26"/>
      <c r="I120" s="26"/>
      <c r="J120" s="20">
        <v>12</v>
      </c>
      <c r="K120" s="20">
        <v>11</v>
      </c>
      <c r="L120" s="26">
        <v>11</v>
      </c>
      <c r="M120" s="26">
        <v>12</v>
      </c>
      <c r="N120" s="20"/>
      <c r="O120" s="20"/>
      <c r="P120" s="20"/>
      <c r="Q120" s="20"/>
    </row>
    <row r="121" spans="2:17" x14ac:dyDescent="0.2">
      <c r="B121" s="25" t="s">
        <v>28</v>
      </c>
      <c r="C121" s="26">
        <v>106</v>
      </c>
      <c r="D121" s="26">
        <v>102</v>
      </c>
      <c r="E121" s="26">
        <v>98</v>
      </c>
      <c r="F121" s="26">
        <v>90</v>
      </c>
      <c r="G121" s="26">
        <v>98</v>
      </c>
      <c r="H121" s="26">
        <v>99</v>
      </c>
      <c r="I121" s="26">
        <v>95</v>
      </c>
      <c r="J121" s="20">
        <v>92</v>
      </c>
      <c r="K121" s="20">
        <v>91</v>
      </c>
      <c r="L121" s="26">
        <v>93</v>
      </c>
      <c r="M121" s="26">
        <v>94</v>
      </c>
      <c r="N121" s="20"/>
      <c r="O121" s="20"/>
      <c r="P121" s="20"/>
      <c r="Q121" s="20"/>
    </row>
    <row r="122" spans="2:17" x14ac:dyDescent="0.2">
      <c r="B122" s="25" t="s">
        <v>29</v>
      </c>
      <c r="C122" s="26">
        <v>505</v>
      </c>
      <c r="D122" s="26">
        <v>512</v>
      </c>
      <c r="E122" s="26">
        <v>523</v>
      </c>
      <c r="F122" s="26">
        <v>531</v>
      </c>
      <c r="G122" s="26">
        <v>513</v>
      </c>
      <c r="H122" s="26">
        <v>505</v>
      </c>
      <c r="I122" s="26">
        <v>484</v>
      </c>
      <c r="J122" s="20">
        <v>481</v>
      </c>
      <c r="K122" s="20">
        <v>504</v>
      </c>
      <c r="L122" s="26">
        <v>482</v>
      </c>
      <c r="M122" s="26">
        <v>504</v>
      </c>
      <c r="N122" s="20"/>
      <c r="O122" s="20"/>
      <c r="P122" s="20"/>
      <c r="Q122" s="20"/>
    </row>
    <row r="123" spans="2:17" x14ac:dyDescent="0.2">
      <c r="B123" s="21" t="s">
        <v>41</v>
      </c>
      <c r="C123" s="33">
        <f>SUM(C117:C122)</f>
        <v>1185</v>
      </c>
      <c r="D123" s="33">
        <f t="shared" ref="D123:F123" si="24">SUM(D117:D122)</f>
        <v>1164</v>
      </c>
      <c r="E123" s="33">
        <f t="shared" si="24"/>
        <v>1149</v>
      </c>
      <c r="F123" s="33">
        <f t="shared" si="24"/>
        <v>1129</v>
      </c>
      <c r="G123" s="33">
        <f>SUM(G117:G122)</f>
        <v>1122</v>
      </c>
      <c r="H123" s="33">
        <f>SUM(H117:H122)</f>
        <v>1130</v>
      </c>
      <c r="I123" s="33">
        <f>SUM(I117:I122)</f>
        <v>1070</v>
      </c>
      <c r="J123" s="33">
        <f t="shared" ref="J123:M123" si="25">SUM(J117:J122)</f>
        <v>1079</v>
      </c>
      <c r="K123" s="33">
        <f t="shared" si="25"/>
        <v>1091</v>
      </c>
      <c r="L123" s="33">
        <f t="shared" si="25"/>
        <v>1065</v>
      </c>
      <c r="M123" s="33">
        <f t="shared" si="25"/>
        <v>1098</v>
      </c>
      <c r="N123" s="20"/>
      <c r="O123" s="20"/>
      <c r="P123" s="20"/>
      <c r="Q123" s="20"/>
    </row>
    <row r="124" spans="2:17" x14ac:dyDescent="0.2">
      <c r="B124" s="20"/>
      <c r="C124" s="20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</row>
    <row r="125" spans="2:17" x14ac:dyDescent="0.2">
      <c r="B125" s="20"/>
      <c r="C125" s="20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</row>
    <row r="126" spans="2:17" x14ac:dyDescent="0.2">
      <c r="B126" s="20"/>
      <c r="C126" s="20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</row>
    <row r="127" spans="2:17" x14ac:dyDescent="0.2">
      <c r="B127" s="20"/>
      <c r="C127" s="20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20"/>
      <c r="Q127" s="20"/>
    </row>
    <row r="128" spans="2:17" x14ac:dyDescent="0.2">
      <c r="B128" s="20"/>
      <c r="C128" s="20"/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20"/>
    </row>
    <row r="129" spans="2:17" x14ac:dyDescent="0.2">
      <c r="B129" s="20"/>
      <c r="C129" s="20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0"/>
    </row>
    <row r="130" spans="2:17" x14ac:dyDescent="0.2">
      <c r="B130" s="20"/>
      <c r="C130" s="20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20"/>
    </row>
  </sheetData>
  <phoneticPr fontId="8" type="noConversion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/>
  </sheetPr>
  <dimension ref="A1:H48"/>
  <sheetViews>
    <sheetView workbookViewId="0">
      <selection activeCell="A8" sqref="A8"/>
    </sheetView>
  </sheetViews>
  <sheetFormatPr baseColWidth="10" defaultColWidth="8.83203125" defaultRowHeight="15" x14ac:dyDescent="0.2"/>
  <sheetData>
    <row r="1" spans="1:7" s="4" customFormat="1" ht="18" x14ac:dyDescent="0.2">
      <c r="A1" s="3" t="s">
        <v>0</v>
      </c>
    </row>
    <row r="2" spans="1:7" ht="18" x14ac:dyDescent="0.2">
      <c r="A2" s="2" t="s">
        <v>1</v>
      </c>
    </row>
    <row r="3" spans="1:7" x14ac:dyDescent="0.2">
      <c r="A3" s="1" t="s">
        <v>2</v>
      </c>
      <c r="B3" t="s">
        <v>3</v>
      </c>
      <c r="E3" t="s">
        <v>51</v>
      </c>
    </row>
    <row r="4" spans="1:7" x14ac:dyDescent="0.2">
      <c r="A4" s="1" t="s">
        <v>4</v>
      </c>
      <c r="B4" s="5">
        <v>45377</v>
      </c>
      <c r="E4" t="s">
        <v>49</v>
      </c>
    </row>
    <row r="5" spans="1:7" x14ac:dyDescent="0.2">
      <c r="E5" t="s">
        <v>50</v>
      </c>
    </row>
    <row r="7" spans="1:7" x14ac:dyDescent="0.2">
      <c r="A7" t="s">
        <v>52</v>
      </c>
    </row>
    <row r="8" spans="1:7" ht="32" x14ac:dyDescent="0.2">
      <c r="D8" s="1" t="s">
        <v>36</v>
      </c>
      <c r="E8" s="1" t="s">
        <v>17</v>
      </c>
      <c r="F8" s="1" t="s">
        <v>37</v>
      </c>
      <c r="G8" s="14" t="s">
        <v>38</v>
      </c>
    </row>
    <row r="9" spans="1:7" x14ac:dyDescent="0.2">
      <c r="C9" s="1">
        <v>2012</v>
      </c>
      <c r="D9" s="16">
        <v>4.3002684060144958E-3</v>
      </c>
      <c r="E9" s="16">
        <v>6.3904457597820929E-3</v>
      </c>
      <c r="F9" s="16">
        <v>-8.9406664860471885E-3</v>
      </c>
      <c r="G9" s="16">
        <v>-1.2842465753424626E-2</v>
      </c>
    </row>
    <row r="10" spans="1:7" x14ac:dyDescent="0.2">
      <c r="C10" s="1">
        <v>2013</v>
      </c>
      <c r="D10" s="16">
        <v>8.3912868555664488E-3</v>
      </c>
      <c r="E10" s="16">
        <v>5.7252901681152935E-3</v>
      </c>
      <c r="F10" s="16">
        <v>-3.2804811372334486E-3</v>
      </c>
      <c r="G10" s="16">
        <v>-2.0815264527320076E-2</v>
      </c>
    </row>
    <row r="11" spans="1:7" x14ac:dyDescent="0.2">
      <c r="C11" s="1">
        <v>2014</v>
      </c>
      <c r="D11" s="16">
        <v>1.2374528988948974E-2</v>
      </c>
      <c r="E11" s="16">
        <v>5.9514568131242562E-3</v>
      </c>
      <c r="F11" s="16">
        <v>-5.2111903455841491E-3</v>
      </c>
      <c r="G11" s="16">
        <v>-1.5057573073516406E-2</v>
      </c>
    </row>
    <row r="12" spans="1:7" x14ac:dyDescent="0.2">
      <c r="C12" s="1">
        <v>2015</v>
      </c>
      <c r="D12" s="16">
        <v>1.0340362444404061E-2</v>
      </c>
      <c r="E12" s="16">
        <v>6.3278115032410209E-3</v>
      </c>
      <c r="F12" s="16">
        <v>-2.7570995312931057E-4</v>
      </c>
      <c r="G12" s="16">
        <v>-5.3956834532373765E-3</v>
      </c>
    </row>
    <row r="13" spans="1:7" x14ac:dyDescent="0.2">
      <c r="C13" s="1">
        <v>2016</v>
      </c>
      <c r="D13" s="16">
        <v>9.3243845658526059E-3</v>
      </c>
      <c r="E13" s="16">
        <v>6.0835335616788999E-3</v>
      </c>
      <c r="F13" s="16">
        <v>3.5852178709321336E-3</v>
      </c>
      <c r="G13" s="16">
        <v>3.6166365280290158E-3</v>
      </c>
    </row>
    <row r="14" spans="1:7" x14ac:dyDescent="0.2">
      <c r="C14" s="1">
        <v>2017</v>
      </c>
      <c r="D14" s="16">
        <v>1.9847501502901599E-2</v>
      </c>
      <c r="E14" s="16">
        <v>1.0315040650406448E-2</v>
      </c>
      <c r="F14" s="16">
        <v>4.8090134652376992E-2</v>
      </c>
      <c r="G14" s="16">
        <v>-5.045045045045049E-2</v>
      </c>
    </row>
    <row r="15" spans="1:7" x14ac:dyDescent="0.2">
      <c r="C15" s="1">
        <v>2018</v>
      </c>
      <c r="D15" s="16">
        <v>2.9100139245188839E-2</v>
      </c>
      <c r="E15" s="16">
        <v>1.8256802293416419E-2</v>
      </c>
      <c r="F15" s="16">
        <v>8.3901415836392212E-2</v>
      </c>
      <c r="G15" s="16">
        <v>5.6925996204932883E-3</v>
      </c>
    </row>
    <row r="16" spans="1:7" x14ac:dyDescent="0.2">
      <c r="C16" s="1">
        <v>2019</v>
      </c>
      <c r="D16" s="16">
        <v>2.1289777692053757E-2</v>
      </c>
      <c r="E16" s="16">
        <v>5.0874246764793796E-3</v>
      </c>
      <c r="F16" s="16">
        <v>-7.0391872278664724E-2</v>
      </c>
      <c r="G16" s="16">
        <v>9.4339622641514964E-4</v>
      </c>
    </row>
    <row r="17" spans="3:7" x14ac:dyDescent="0.2">
      <c r="C17" s="1">
        <v>2020</v>
      </c>
      <c r="D17" s="16">
        <v>1.3088465896734514E-2</v>
      </c>
      <c r="E17" s="16">
        <v>1.8182711681162811E-3</v>
      </c>
      <c r="F17" s="16">
        <v>1.3531095498308554E-2</v>
      </c>
      <c r="G17" s="16">
        <v>-2.8275212064090449E-2</v>
      </c>
    </row>
    <row r="18" spans="3:7" x14ac:dyDescent="0.2">
      <c r="C18" s="1">
        <v>2021</v>
      </c>
      <c r="D18" s="16">
        <v>1.2021172629236077E-2</v>
      </c>
      <c r="E18" s="16">
        <v>9.6634945550868601E-3</v>
      </c>
      <c r="F18" s="16">
        <v>-2.7214377406932E-2</v>
      </c>
      <c r="G18" s="16">
        <v>3.5887487875848612E-2</v>
      </c>
    </row>
    <row r="19" spans="3:7" x14ac:dyDescent="0.2">
      <c r="C19" s="1">
        <v>2022</v>
      </c>
      <c r="D19" s="16">
        <v>1.8473449475018056E-2</v>
      </c>
      <c r="E19" s="16">
        <v>2.0405188747995906E-2</v>
      </c>
      <c r="F19" s="16">
        <v>1.4515703351807963E-2</v>
      </c>
      <c r="G19" s="16">
        <v>-1.1235955056179803E-2</v>
      </c>
    </row>
    <row r="20" spans="3:7" x14ac:dyDescent="0.2">
      <c r="C20" s="1">
        <v>2023</v>
      </c>
      <c r="D20" s="16">
        <v>2.8228336854682068E-2</v>
      </c>
      <c r="E20" s="16">
        <v>1.5712041136980437E-2</v>
      </c>
      <c r="F20" s="16">
        <v>3.2778355879292453E-2</v>
      </c>
      <c r="G20" s="16">
        <v>-2.8409090909090606E-3</v>
      </c>
    </row>
    <row r="21" spans="3:7" x14ac:dyDescent="0.2">
      <c r="C21" s="1">
        <v>2024</v>
      </c>
      <c r="D21" s="16">
        <v>2.2674818372252936E-2</v>
      </c>
      <c r="E21" s="16">
        <v>1.3828341067829264E-2</v>
      </c>
      <c r="F21" s="16">
        <v>1.6876574307304715E-2</v>
      </c>
      <c r="G21" s="16">
        <v>-6.6476733143400191E-3</v>
      </c>
    </row>
    <row r="35" spans="1:8" x14ac:dyDescent="0.2">
      <c r="A35" s="28" t="s">
        <v>46</v>
      </c>
    </row>
    <row r="36" spans="1:8" x14ac:dyDescent="0.2">
      <c r="C36" s="20"/>
      <c r="D36" s="20" t="s">
        <v>36</v>
      </c>
      <c r="E36" s="20" t="s">
        <v>17</v>
      </c>
      <c r="F36" s="20" t="s">
        <v>37</v>
      </c>
      <c r="G36" s="20" t="s">
        <v>38</v>
      </c>
      <c r="H36" s="20"/>
    </row>
    <row r="37" spans="1:8" x14ac:dyDescent="0.2">
      <c r="C37" s="20">
        <v>2012</v>
      </c>
      <c r="D37" s="27">
        <v>3.5264341250800246E-3</v>
      </c>
      <c r="E37" s="27">
        <v>7.5328588498104754E-3</v>
      </c>
      <c r="F37" s="27">
        <v>-7.7998924152770099E-3</v>
      </c>
      <c r="G37" s="27">
        <v>-1.7721518987341756E-2</v>
      </c>
      <c r="H37" s="20"/>
    </row>
    <row r="38" spans="1:8" x14ac:dyDescent="0.2">
      <c r="C38" s="20">
        <v>2013</v>
      </c>
      <c r="D38" s="27">
        <v>7.1407337870610377E-3</v>
      </c>
      <c r="E38" s="27">
        <v>5.1562338867690016E-3</v>
      </c>
      <c r="F38" s="27">
        <v>-1.6264570344266538E-3</v>
      </c>
      <c r="G38" s="27">
        <v>-1.2886597938144284E-2</v>
      </c>
      <c r="H38" s="20"/>
    </row>
    <row r="39" spans="1:8" x14ac:dyDescent="0.2">
      <c r="C39" s="20">
        <v>2014</v>
      </c>
      <c r="D39" s="27">
        <v>1.1849983067014236E-2</v>
      </c>
      <c r="E39" s="27">
        <v>6.1557402277623297E-3</v>
      </c>
      <c r="F39" s="27">
        <v>-7.0594623947868307E-3</v>
      </c>
      <c r="G39" s="27">
        <v>-1.7406440382941701E-2</v>
      </c>
      <c r="H39" s="20"/>
    </row>
    <row r="40" spans="1:8" x14ac:dyDescent="0.2">
      <c r="C40" s="20">
        <v>2015</v>
      </c>
      <c r="D40" s="27">
        <v>1.0529030831728958E-2</v>
      </c>
      <c r="E40" s="27">
        <v>6.5259508514325937E-3</v>
      </c>
      <c r="F40" s="27">
        <v>3.2813781788350038E-3</v>
      </c>
      <c r="G40" s="27">
        <v>-6.2001771479185397E-3</v>
      </c>
      <c r="H40" s="20"/>
    </row>
    <row r="41" spans="1:8" x14ac:dyDescent="0.2">
      <c r="C41" s="20">
        <v>2016</v>
      </c>
      <c r="D41" s="27">
        <v>1.0419325432999171E-2</v>
      </c>
      <c r="E41" s="27">
        <v>7.5980143855738369E-3</v>
      </c>
      <c r="F41" s="27">
        <v>4.3608612701009353E-3</v>
      </c>
      <c r="G41" s="27">
        <v>7.1301247771835552E-3</v>
      </c>
      <c r="H41" s="20"/>
    </row>
    <row r="42" spans="1:8" x14ac:dyDescent="0.2">
      <c r="C42" s="20">
        <v>2017</v>
      </c>
      <c r="D42" s="27">
        <v>1.7502232887958602E-2</v>
      </c>
      <c r="E42" s="27">
        <v>9.1494067967021753E-3</v>
      </c>
      <c r="F42" s="27">
        <v>5.0474898236092303E-2</v>
      </c>
      <c r="G42" s="27">
        <v>-5.3097345132743334E-2</v>
      </c>
      <c r="H42" s="20"/>
    </row>
    <row r="43" spans="1:8" x14ac:dyDescent="0.2">
      <c r="C43" s="20">
        <v>2018</v>
      </c>
      <c r="D43" s="27">
        <v>2.9853790021545867E-2</v>
      </c>
      <c r="E43" s="27">
        <v>1.7684567101723614E-2</v>
      </c>
      <c r="F43" s="27">
        <v>9.5582536812193197E-2</v>
      </c>
      <c r="G43" s="27">
        <v>8.4112149532711289E-3</v>
      </c>
      <c r="H43" s="20"/>
    </row>
    <row r="44" spans="1:8" x14ac:dyDescent="0.2">
      <c r="C44" s="20">
        <v>2019</v>
      </c>
      <c r="D44" s="27">
        <v>2.451140766250548E-2</v>
      </c>
      <c r="E44" s="27">
        <v>7.587253414264028E-3</v>
      </c>
      <c r="F44" s="27">
        <v>-5.7533600565904286E-2</v>
      </c>
      <c r="G44" s="27">
        <v>1.1121408711770142E-2</v>
      </c>
      <c r="H44" s="20"/>
    </row>
    <row r="45" spans="1:8" x14ac:dyDescent="0.2">
      <c r="C45" s="21">
        <v>2020</v>
      </c>
      <c r="D45" s="27">
        <v>2.0008907787591346E-2</v>
      </c>
      <c r="E45" s="27">
        <v>6.0240963855422436E-3</v>
      </c>
      <c r="F45" s="27">
        <v>1.2759569677257998E-2</v>
      </c>
      <c r="G45" s="27">
        <v>-2.3831347387717638E-2</v>
      </c>
      <c r="H45" s="20"/>
    </row>
    <row r="46" spans="1:8" x14ac:dyDescent="0.2">
      <c r="C46" s="21">
        <v>2021</v>
      </c>
      <c r="D46" s="27">
        <v>1.2791994155997521E-2</v>
      </c>
      <c r="E46" s="27">
        <v>8.9820359281436168E-3</v>
      </c>
      <c r="F46" s="27">
        <v>-3.4337944664031617E-2</v>
      </c>
      <c r="G46" s="27">
        <v>3.0985915492957705E-2</v>
      </c>
      <c r="H46" s="20"/>
    </row>
    <row r="47" spans="1:8" x14ac:dyDescent="0.2">
      <c r="C47" s="20"/>
      <c r="D47" s="20"/>
      <c r="E47" s="20"/>
      <c r="F47" s="20"/>
      <c r="G47" s="20"/>
      <c r="H47" s="20"/>
    </row>
    <row r="48" spans="1:8" x14ac:dyDescent="0.2">
      <c r="C48" s="20"/>
      <c r="D48" s="20"/>
      <c r="E48" s="20"/>
      <c r="F48" s="20"/>
      <c r="G48" s="20"/>
      <c r="H48" s="20"/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DF4454916F4241AB40A8F22FC99F09" ma:contentTypeVersion="5" ma:contentTypeDescription="Create a new document." ma:contentTypeScope="" ma:versionID="a0f00fd005db825b55f5f01b7389ee5e">
  <xsd:schema xmlns:xsd="http://www.w3.org/2001/XMLSchema" xmlns:xs="http://www.w3.org/2001/XMLSchema" xmlns:p="http://schemas.microsoft.com/office/2006/metadata/properties" xmlns:ns2="d2a93359-ac01-4f98-8d25-710e83cd9f1e" targetNamespace="http://schemas.microsoft.com/office/2006/metadata/properties" ma:root="true" ma:fieldsID="5280402754022d69236716b0240438cf" ns2:_="">
    <xsd:import namespace="d2a93359-ac01-4f98-8d25-710e83cd9f1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a93359-ac01-4f98-8d25-710e83cd9f1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0D022C3-8DDA-42F6-A6A1-F945061C8F57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117E871-401B-4686-A657-CDD6E4FED7D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2a93359-ac01-4f98-8d25-710e83cd9f1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DB76AB8-B2A3-420D-B56E-8645EB84591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Frumgögn</vt:lpstr>
      <vt:lpstr>Úrvinnsla</vt:lpstr>
      <vt:lpstr>Birting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Helena Eydís Ingólfsdóttir</dc:creator>
  <cp:keywords/>
  <dc:description/>
  <cp:lastModifiedBy>Helena Eydís Ingólfsdóttir</cp:lastModifiedBy>
  <cp:revision/>
  <dcterms:created xsi:type="dcterms:W3CDTF">2017-05-19T11:15:18Z</dcterms:created>
  <dcterms:modified xsi:type="dcterms:W3CDTF">2024-03-22T13:22:47Z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0x010100F8DF4454916F4241AB40A8F22FC99F09</vt:lpwstr>
  </property>
  <property fmtid="{D5CDD505-2E9C-101B-9397-08002B2CF9AE}" pid="3" name="Order">
    <vt:r8>1265600</vt:r8>
  </property>
</Properties>
</file>