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6"/>
  <workbookPr/>
  <mc:AlternateContent xmlns:mc="http://schemas.openxmlformats.org/markup-compatibility/2006">
    <mc:Choice Requires="x15">
      <x15ac:absPath xmlns:x15ac="http://schemas.microsoft.com/office/spreadsheetml/2010/11/ac" url="/Users/helenaingolfsdottir/Documents/"/>
    </mc:Choice>
  </mc:AlternateContent>
  <xr:revisionPtr revIDLastSave="0" documentId="13_ncr:1_{7E1C66AC-41D8-B143-BDAC-D96BB89B1B6D}" xr6:coauthVersionLast="47" xr6:coauthVersionMax="47" xr10:uidLastSave="{00000000-0000-0000-0000-000000000000}"/>
  <bookViews>
    <workbookView xWindow="35980" yWindow="3240" windowWidth="28800" windowHeight="12000" xr2:uid="{00000000-000D-0000-FFFF-FFFF00000000}"/>
  </bookViews>
  <sheets>
    <sheet name="Frumgöng" sheetId="1" r:id="rId1"/>
    <sheet name="Úrvinnsla" sheetId="2" r:id="rId2"/>
    <sheet name="Birting"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2" l="1"/>
  <c r="K32" i="2"/>
  <c r="F56" i="2" l="1"/>
  <c r="G56" i="2"/>
  <c r="E56" i="2"/>
  <c r="D56" i="2"/>
  <c r="E57" i="2"/>
  <c r="B57" i="2"/>
  <c r="B56" i="2"/>
  <c r="H56" i="2" s="1"/>
  <c r="C56" i="2"/>
  <c r="L30" i="2"/>
  <c r="K30" i="2"/>
  <c r="L29" i="2"/>
  <c r="K29" i="2"/>
  <c r="I56" i="2" l="1"/>
  <c r="J56" i="2"/>
  <c r="F55" i="2" l="1"/>
  <c r="G55" i="2"/>
  <c r="E55" i="2"/>
  <c r="C55" i="2"/>
  <c r="I55" i="2" s="1"/>
  <c r="B55" i="2"/>
  <c r="H55" i="2" s="1"/>
  <c r="D55" i="2"/>
  <c r="U48" i="2"/>
  <c r="V48" i="2"/>
  <c r="W48" i="2"/>
  <c r="X48" i="2"/>
  <c r="Y48" i="2"/>
  <c r="T48" i="2"/>
  <c r="U47" i="2"/>
  <c r="V47" i="2"/>
  <c r="W47" i="2"/>
  <c r="X47" i="2"/>
  <c r="Y47" i="2"/>
  <c r="T47" i="2"/>
  <c r="U46" i="2"/>
  <c r="V46" i="2"/>
  <c r="W46" i="2"/>
  <c r="X46" i="2"/>
  <c r="Y46" i="2"/>
  <c r="T46" i="2"/>
  <c r="U45" i="2"/>
  <c r="V45" i="2"/>
  <c r="W45" i="2"/>
  <c r="X45" i="2"/>
  <c r="Y45" i="2"/>
  <c r="Z45" i="2"/>
  <c r="AA45" i="2"/>
  <c r="AB45" i="2"/>
  <c r="T45" i="2"/>
  <c r="O47" i="2"/>
  <c r="P47" i="2"/>
  <c r="N47" i="2"/>
  <c r="E46" i="2"/>
  <c r="Z48" i="2" l="1"/>
  <c r="J55" i="2"/>
  <c r="H57" i="2"/>
  <c r="AB48" i="2"/>
  <c r="AA48" i="2"/>
  <c r="AB47" i="2"/>
  <c r="Z46" i="2"/>
  <c r="AB46" i="2"/>
  <c r="AA46" i="2"/>
  <c r="AA47" i="2"/>
  <c r="Z47" i="2"/>
  <c r="F48" i="2"/>
  <c r="G48" i="2"/>
  <c r="B48" i="2"/>
  <c r="C48" i="2"/>
  <c r="D48" i="2"/>
  <c r="N48" i="2"/>
  <c r="O48" i="2"/>
  <c r="P48" i="2"/>
  <c r="K48" i="2"/>
  <c r="L48" i="2"/>
  <c r="M48" i="2"/>
  <c r="E48" i="2"/>
  <c r="L47" i="2"/>
  <c r="R47" i="2" s="1"/>
  <c r="M47" i="2"/>
  <c r="S47" i="2" s="1"/>
  <c r="K47" i="2"/>
  <c r="Q47" i="2" s="1"/>
  <c r="F47" i="2"/>
  <c r="G47" i="2"/>
  <c r="B47" i="2"/>
  <c r="C47" i="2"/>
  <c r="D47" i="2"/>
  <c r="E47" i="2"/>
  <c r="F46" i="2"/>
  <c r="G46" i="2"/>
  <c r="B46" i="2"/>
  <c r="H46" i="2" s="1"/>
  <c r="C46" i="2"/>
  <c r="D46" i="2"/>
  <c r="N46" i="2"/>
  <c r="O46" i="2"/>
  <c r="P46" i="2"/>
  <c r="K46" i="2"/>
  <c r="L46" i="2"/>
  <c r="M46" i="2"/>
  <c r="J48" i="2" l="1"/>
  <c r="J47" i="2"/>
  <c r="I48" i="2"/>
  <c r="J46" i="2"/>
  <c r="I46" i="2"/>
  <c r="H48" i="2"/>
  <c r="R48" i="2"/>
  <c r="S46" i="2"/>
  <c r="I47" i="2"/>
  <c r="S48" i="2"/>
  <c r="R46" i="2"/>
  <c r="H47" i="2"/>
  <c r="Q46" i="2"/>
  <c r="Q4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HAXDMZWEB1$</author>
    <author>IUSR</author>
  </authors>
  <commentList>
    <comment ref="B10" authorId="0" shapeId="0" xr:uid="{00000000-0006-0000-0000-000001000000}">
      <text>
        <r>
          <rPr>
            <sz val="8"/>
            <color rgb="FF000000"/>
            <rFont val="Tahoma"/>
            <family val="2"/>
          </rPr>
          <t xml:space="preserve">Greidd atkvæði 2013 samkvæmt skýrlsum yfirkjörstjórna um kosningaþátttöku til Hagstofu eru 6 fleiri en talin atkvæði samkvæmt úrslitum kosninganna.   
</t>
        </r>
      </text>
    </comment>
    <comment ref="R10" authorId="0" shapeId="0" xr:uid="{00000000-0006-0000-0000-000002000000}">
      <text>
        <r>
          <rPr>
            <sz val="8"/>
            <color rgb="FF000000"/>
            <rFont val="Tahoma"/>
            <family val="2"/>
          </rPr>
          <t xml:space="preserve">Kosningaþátttaka er miðuð við tölu kjósenda á kjörskrá þar sem kosning fór fram. 
</t>
        </r>
      </text>
    </comment>
    <comment ref="A14" authorId="0" shapeId="0" xr:uid="{00000000-0006-0000-0000-000003000000}">
      <text>
        <r>
          <rPr>
            <sz val="8"/>
            <color rgb="FF000000"/>
            <rFont val="Tahoma"/>
            <family val="2"/>
          </rPr>
          <t xml:space="preserve">Grímseyjarhreppur sameinaðist Akureyri 1. júní 2009.        
</t>
        </r>
      </text>
    </comment>
    <comment ref="A15" authorId="0" shapeId="0" xr:uid="{00000000-0006-0000-0000-000004000000}">
      <text>
        <r>
          <rPr>
            <sz val="8"/>
            <color rgb="FF000000"/>
            <rFont val="Tahoma"/>
            <family val="2"/>
          </rPr>
          <t xml:space="preserve">Húsavíkurbær í Suður-Þingeyjarsýslu og Keldunes­hreppur, Öxarfjarðarhreppur og Raufarhafnarhreppur í Norður-Þingeyjarsýslu sameinuðust í eitt sveitarfélag - Norðurþing 10. júní 2006.           
</t>
        </r>
      </text>
    </comment>
    <comment ref="K18" authorId="0" shapeId="0" xr:uid="{00000000-0006-0000-0000-000005000000}">
      <text>
        <r>
          <rPr>
            <sz val="8"/>
            <color rgb="FF000000"/>
            <rFont val="Tahoma"/>
            <family val="2"/>
          </rPr>
          <t xml:space="preserve">Sjálfkjörið var í Skútustaðarhreppi.  
</t>
        </r>
      </text>
    </comment>
    <comment ref="A19" authorId="0" shapeId="0" xr:uid="{00000000-0006-0000-0000-000006000000}">
      <text>
        <r>
          <rPr>
            <sz val="8"/>
            <color rgb="FF000000"/>
            <rFont val="Tahoma"/>
            <family val="2"/>
          </rPr>
          <t xml:space="preserve">Aðaldælahreppur sameinaðist Þingeyjarsveit 15. maí 2008.           
</t>
        </r>
      </text>
    </comment>
    <comment ref="K19" authorId="0" shapeId="0" xr:uid="{00000000-0006-0000-0000-000007000000}">
      <text>
        <r>
          <rPr>
            <sz val="8"/>
            <color rgb="FF000000"/>
            <rFont val="Tahoma"/>
            <family val="2"/>
          </rPr>
          <t xml:space="preserve">Sjálfkjörið var í Tjörneshreppi.  
</t>
        </r>
      </text>
    </comment>
    <comment ref="A20" authorId="0" shapeId="0" xr:uid="{00000000-0006-0000-0000-000008000000}">
      <text>
        <r>
          <rPr>
            <sz val="8"/>
            <color rgb="FF000000"/>
            <rFont val="Tahoma"/>
            <family val="2"/>
          </rPr>
          <t xml:space="preserve">Aðaldælahreppur sameinaðist Þingeyjarsveit 15. maí 2008           
</t>
        </r>
      </text>
    </comment>
    <comment ref="G28" authorId="0" shapeId="0" xr:uid="{BB98570E-20E1-CC4B-981F-AFC0C57A1E9B}">
      <text>
        <r>
          <rPr>
            <sz val="8"/>
            <color rgb="FF000000"/>
            <rFont val="Tahoma"/>
            <family val="2"/>
          </rPr>
          <t xml:space="preserve">Kosningaþátttaka er miðuð við tölu kjósenda á kjörskrá þar sem kosning fór fram. 
</t>
        </r>
      </text>
    </comment>
    <comment ref="U28" authorId="0" shapeId="0" xr:uid="{C49E5E69-F872-C24A-A232-95655FEECB64}">
      <text>
        <r>
          <rPr>
            <sz val="8"/>
            <color rgb="FF000000"/>
            <rFont val="Tahoma"/>
            <family val="2"/>
          </rPr>
          <t xml:space="preserve">Kosningaþátttaka er miðuð við tölu kjósenda á kjörskrá þar sem kosning fór fram. 
</t>
        </r>
      </text>
    </comment>
    <comment ref="L37" authorId="1" shapeId="0" xr:uid="{4B4D3684-434B-6449-9E5A-022017896219}">
      <text>
        <r>
          <rPr>
            <sz val="9"/>
            <color rgb="FF000000"/>
            <rFont val="Tahoma"/>
            <family val="2"/>
          </rPr>
          <t xml:space="preserve">Sjálfkjörið var í Tjörneshreppi.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HAXDMZWEB1$</author>
    <author>IUSR</author>
  </authors>
  <commentList>
    <comment ref="E8" authorId="0" shapeId="0" xr:uid="{00000000-0006-0000-0100-000001000000}">
      <text>
        <r>
          <rPr>
            <sz val="8"/>
            <color rgb="FF000000"/>
            <rFont val="Tahoma"/>
            <family val="2"/>
          </rPr>
          <t xml:space="preserve">Greidd atkvæði 2013 samkvæmt skýrlsum yfirkjörstjórna um kosningaþátttöku til Hagstofu eru 6 fleiri en talin atkvæði samkvæmt úrslitum kosninganna.   
</t>
        </r>
      </text>
    </comment>
    <comment ref="Q8" authorId="0" shapeId="0" xr:uid="{00000000-0006-0000-0100-000002000000}">
      <text>
        <r>
          <rPr>
            <sz val="8"/>
            <color rgb="FF000000"/>
            <rFont val="Tahoma"/>
            <family val="2"/>
          </rPr>
          <t xml:space="preserve">Kosningaþátttaka er miðuð við tölu kjósenda á kjörskrá þar sem kosning fór fram. 
</t>
        </r>
      </text>
    </comment>
    <comment ref="Z8" authorId="0" shapeId="0" xr:uid="{781718E3-12BD-B94B-AA24-A019BFE26499}">
      <text>
        <r>
          <rPr>
            <sz val="8"/>
            <color rgb="FF000000"/>
            <rFont val="Tahoma"/>
            <family val="2"/>
          </rPr>
          <t xml:space="preserve">Kosningaþátttaka er miðuð við tölu kjósenda á kjörskrá þar sem kosning fór fram. 
</t>
        </r>
      </text>
    </comment>
    <comment ref="A12" authorId="0" shapeId="0" xr:uid="{00000000-0006-0000-0100-000003000000}">
      <text>
        <r>
          <rPr>
            <sz val="8"/>
            <color rgb="FF000000"/>
            <rFont val="Tahoma"/>
            <family val="2"/>
          </rPr>
          <t xml:space="preserve">Grímseyjarhreppur sameinaðist Akureyri 1. júní 2009.        
</t>
        </r>
      </text>
    </comment>
    <comment ref="A13" authorId="0" shapeId="0" xr:uid="{00000000-0006-0000-0100-000004000000}">
      <text>
        <r>
          <rPr>
            <sz val="8"/>
            <color rgb="FF000000"/>
            <rFont val="Tahoma"/>
            <family val="2"/>
          </rPr>
          <t xml:space="preserve">Húsavíkurbær í Suður-Þingeyjarsýslu og Keldunes­hreppur, Öxarfjarðarhreppur og Raufarhafnarhreppur í Norður-Þingeyjarsýslu sameinuðust í eitt sveitarfélag - Norðurþing 10. júní 2006.           
</t>
        </r>
      </text>
    </comment>
    <comment ref="A17" authorId="0" shapeId="0" xr:uid="{00000000-0006-0000-0100-000005000000}">
      <text>
        <r>
          <rPr>
            <sz val="8"/>
            <color rgb="FF000000"/>
            <rFont val="Tahoma"/>
            <family val="2"/>
          </rPr>
          <t xml:space="preserve">Aðaldælahreppur sameinaðist Þingeyjarsveit 15. maí 2008.           
</t>
        </r>
      </text>
    </comment>
    <comment ref="A18" authorId="0" shapeId="0" xr:uid="{00000000-0006-0000-0100-000006000000}">
      <text>
        <r>
          <rPr>
            <sz val="8"/>
            <color rgb="FF000000"/>
            <rFont val="Tahoma"/>
            <family val="2"/>
          </rPr>
          <t xml:space="preserve">Aðaldælahreppur sameinaðist Þingeyjarsveit 15. maí 2008           
</t>
        </r>
      </text>
    </comment>
    <comment ref="J25" authorId="0" shapeId="0" xr:uid="{D356BA51-E4A5-5E4C-9ACE-AB28D847C6A9}">
      <text>
        <r>
          <rPr>
            <sz val="8"/>
            <color rgb="FF000000"/>
            <rFont val="Tahoma"/>
            <family val="2"/>
          </rPr>
          <t xml:space="preserve">Kosningaþátttaka er miðuð við tölu kjósenda á kjörskrá þar sem kosning fór fram. 
</t>
        </r>
      </text>
    </comment>
    <comment ref="A34" authorId="1" shapeId="0" xr:uid="{51FD104A-38D8-FE41-A3F2-70EDFF91E1F0}">
      <text>
        <r>
          <rPr>
            <sz val="9"/>
            <color rgb="FF000000"/>
            <rFont val="Tahoma"/>
            <family val="2"/>
          </rPr>
          <t xml:space="preserve">Sjálfkjörið var í Tjörneshreppi.
</t>
        </r>
      </text>
    </comment>
    <comment ref="E43" authorId="0" shapeId="0" xr:uid="{00000000-0006-0000-0100-000007000000}">
      <text>
        <r>
          <rPr>
            <sz val="8"/>
            <color rgb="FF000000"/>
            <rFont val="Tahoma"/>
            <family val="2"/>
          </rPr>
          <t xml:space="preserve">Greidd atkvæði 2013 samkvæmt skýrlsum yfirkjörstjórna um kosningaþátttöku til Hagstofu eru 6 fleiri en talin atkvæði samkvæmt úrslitum kosninganna.   
</t>
        </r>
      </text>
    </comment>
    <comment ref="Q43" authorId="0" shapeId="0" xr:uid="{00000000-0006-0000-0100-000008000000}">
      <text>
        <r>
          <rPr>
            <sz val="8"/>
            <color rgb="FF000000"/>
            <rFont val="Tahoma"/>
            <family val="2"/>
          </rPr>
          <t xml:space="preserve">Kosningaþátttaka er miðuð við tölu kjósenda á kjörskrá þar sem kosning fór fram. 
</t>
        </r>
      </text>
    </comment>
    <comment ref="Z43" authorId="0" shapeId="0" xr:uid="{E6DE6AAC-FCD6-8F4B-B8FE-ED26EFCFD431}">
      <text>
        <r>
          <rPr>
            <sz val="8"/>
            <color rgb="FF000000"/>
            <rFont val="Tahoma"/>
            <family val="2"/>
          </rPr>
          <t xml:space="preserve">Kosningaþátttaka er miðuð við tölu kjósenda á kjörskrá þar sem kosning fór fram. 
</t>
        </r>
      </text>
    </comment>
    <comment ref="H52" authorId="0" shapeId="0" xr:uid="{25A42437-F45C-3E4F-B4CD-ACFD95583E00}">
      <text>
        <r>
          <rPr>
            <sz val="8"/>
            <color rgb="FF000000"/>
            <rFont val="Tahoma"/>
            <family val="2"/>
          </rPr>
          <t xml:space="preserve">Kosningaþátttaka er miðuð við tölu kjósenda á kjörskrá þar sem kosning fór fram. 
</t>
        </r>
      </text>
    </comment>
  </commentList>
</comments>
</file>

<file path=xl/sharedStrings.xml><?xml version="1.0" encoding="utf-8"?>
<sst xmlns="http://schemas.openxmlformats.org/spreadsheetml/2006/main" count="354" uniqueCount="39">
  <si>
    <t>Heimild:</t>
  </si>
  <si>
    <t xml:space="preserve">Sótt: </t>
  </si>
  <si>
    <t>1.5 Heilsa og félagsleg staða</t>
  </si>
  <si>
    <t>Kosningaþátttaka</t>
  </si>
  <si>
    <t>Hagstofa Íslands</t>
  </si>
  <si>
    <t>Kjósendur á kjörskrá</t>
  </si>
  <si>
    <t>Kosningaþátttaka, %</t>
  </si>
  <si>
    <t>Alls</t>
  </si>
  <si>
    <t>Karlar</t>
  </si>
  <si>
    <t>Konur</t>
  </si>
  <si>
    <t>Þingeyjarsveit</t>
  </si>
  <si>
    <t>Skútustaðahreppur</t>
  </si>
  <si>
    <t>Norðurþing</t>
  </si>
  <si>
    <t>Tjörneshreppur</t>
  </si>
  <si>
    <t>Allt landið</t>
  </si>
  <si>
    <t>Miðsvæði</t>
  </si>
  <si>
    <t>Greidd atkvæði</t>
  </si>
  <si>
    <t>Eyjafjarðarsveit</t>
  </si>
  <si>
    <t>Svalbarðsstrandarhreppur</t>
  </si>
  <si>
    <t>Grýtubakkahreppur</t>
  </si>
  <si>
    <t>Svalbarðshreppur</t>
  </si>
  <si>
    <t>Langanesbyggð</t>
  </si>
  <si>
    <t>Vestursvæði</t>
  </si>
  <si>
    <t>Austursvæði</t>
  </si>
  <si>
    <t>Kjósendur á kjörskrá, greidd atkvæði og kosningaþátttaka eftir sveitarfélögum 2010</t>
  </si>
  <si>
    <t>Akureyrarkaupstaður</t>
  </si>
  <si>
    <t>http://px.hagstofa.is/pxis/pxweb/is/Ibuar/Ibuar__kosningar__sveitastjorn__svf_urslit/KOS03203.px/table/tableViewLayout1/?rxid=4342983d-c9f6-423b-9fb6-6a36c06c260b</t>
  </si>
  <si>
    <t xml:space="preserve">Kjósendur á kjörskrá, greidd atkvæði og kosningaþátttaka eftir sveitarfélögum 2014     </t>
  </si>
  <si>
    <t>.</t>
  </si>
  <si>
    <t>http://px.hagstofa.is/pxis/pxweb/is/Ibuar/Ibuar__kosningar__sveitastjorn__svf_urslit/KOS03204.px/table/tableViewLayout1/?rxid=4342983d-c9f6-423b-9fb6-6a36c06c260b</t>
  </si>
  <si>
    <t>Kynsegin/annað</t>
  </si>
  <si>
    <t>...</t>
  </si>
  <si>
    <t>Ný sveitafélagaskipan</t>
  </si>
  <si>
    <t>Akureyrarbær</t>
  </si>
  <si>
    <t>Kjósendur á kjörskrá, greidd atkvæði og kosningaþátttaka eftir sveitarfélögum 2018</t>
  </si>
  <si>
    <t>Kjósendur á kjörskrá, greidd atkvæði og kosningaþátttaka eftir sveitarfélögum 2022</t>
  </si>
  <si>
    <t>https://px.hagstofa.is/pxis/pxweb/is/Ibuar/Ibuar__kosningar__sveitastjorn__svf_urslit/KOS03204b.px/?rxid=4342983d-c9f6-423b-9fb6-6a36c06c260b</t>
  </si>
  <si>
    <t>https://px.hagstofa.is/pxis/pxweb/is/Ibuar/Ibuar__kosningar__sveitastjorn__svf_urslit/KOS03204a.px/?rxid=4342983d-c9f6-423b-9fb6-6a36c06c260b</t>
  </si>
  <si>
    <t xml:space="preserve">* Nokkur sveitarfélög skiluðu ekki inn upplýsingum til Hagstofu um kosningaþátttöku og greidd atkvæði eftir kynjum að afloknum kosningum 2022. Þeirra upplýsinga sem ekki var að fá hjá Hagstofunni var aflað beint hjá sveitárfélögunum að undanskyldu sveitarfélaginu Langanesbyggð.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</si>
</sst>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0" x14ac:knownFonts="1">
    <font>
      <sz val="11"/>
      <color theme="1"/>
      <name val="Tw Cen MT"/>
      <family val="2"/>
      <scheme val="minor"/>
    </font>
    <font>
      <b/>
      <sz val="11"/>
      <color rgb="FF000000"/>
      <name val="Calibri"/>
      <family val="2"/>
    </font>
    <font>
      <b/>
      <sz val="14"/>
      <color theme="1"/>
      <name val="Tw Cen MT"/>
      <family val="2"/>
      <scheme val="minor"/>
    </font>
    <font>
      <b/>
      <sz val="11"/>
      <color theme="1"/>
      <name val="Tw Cen MT"/>
      <family val="2"/>
      <scheme val="minor"/>
    </font>
    <font>
      <b/>
      <sz val="14"/>
      <color rgb="FF000000"/>
      <name val="Calibri"/>
      <family val="2"/>
    </font>
    <font>
      <sz val="11"/>
      <color rgb="FF000000"/>
      <name val="Calibri"/>
      <family val="2"/>
    </font>
    <font>
      <sz val="8"/>
      <color rgb="FF000000"/>
      <name val="Tahoma"/>
      <family val="2"/>
    </font>
    <font>
      <sz val="11"/>
      <color theme="1"/>
      <name val="Tw Cen MT"/>
      <family val="2"/>
      <scheme val="minor"/>
    </font>
    <font>
      <sz val="9"/>
      <color rgb="FF000000"/>
      <name val="Tahoma"/>
      <family val="2"/>
    </font>
    <font>
      <sz val="11"/>
      <color rgb="FF000000"/>
      <name val="Tw Cen MT"/>
      <family val="2"/>
      <scheme val="minor"/>
    </font>
  </fonts>
  <fills count="8">
    <fill>
      <patternFill patternType="none"/>
    </fill>
    <fill>
      <patternFill patternType="gray125"/>
    </fill>
    <fill>
      <patternFill patternType="solid">
        <fgColor rgb="FFF4B084"/>
        <bgColor indexed="64"/>
      </patternFill>
    </fill>
    <fill>
      <patternFill patternType="solid">
        <fgColor rgb="FFFFA07A"/>
        <bgColor rgb="FFFFA07A"/>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s>
  <borders count="1">
    <border>
      <left/>
      <right/>
      <top/>
      <bottom/>
      <diagonal/>
    </border>
  </borders>
  <cellStyleXfs count="3">
    <xf numFmtId="0" fontId="0" fillId="0" borderId="0"/>
    <xf numFmtId="0" fontId="5" fillId="0" borderId="0" applyNumberFormat="0" applyBorder="0" applyAlignment="0"/>
    <xf numFmtId="9" fontId="7" fillId="0" borderId="0" applyFont="0" applyFill="0" applyBorder="0" applyAlignment="0" applyProtection="0"/>
  </cellStyleXfs>
  <cellXfs count="29">
    <xf numFmtId="0" fontId="0" fillId="0" borderId="0" xfId="0"/>
    <xf numFmtId="0" fontId="1" fillId="0" borderId="0" xfId="0" applyFont="1"/>
    <xf numFmtId="0" fontId="2" fillId="0" borderId="0" xfId="0" applyFont="1"/>
    <xf numFmtId="0" fontId="2" fillId="2" borderId="0" xfId="0" applyFont="1" applyFill="1"/>
    <xf numFmtId="0" fontId="0" fillId="2" borderId="0" xfId="0" applyFill="1"/>
    <xf numFmtId="14" fontId="0" fillId="0" borderId="0" xfId="0" applyNumberFormat="1"/>
    <xf numFmtId="0" fontId="4" fillId="0" borderId="0" xfId="0" applyFont="1"/>
    <xf numFmtId="1" fontId="0" fillId="0" borderId="0" xfId="0" applyNumberFormat="1"/>
    <xf numFmtId="0" fontId="3" fillId="0" borderId="0" xfId="0" applyFont="1"/>
    <xf numFmtId="0" fontId="0" fillId="3" borderId="0" xfId="0" applyFill="1" applyAlignment="1">
      <alignment horizontal="right"/>
    </xf>
    <xf numFmtId="0" fontId="5" fillId="0" borderId="0" xfId="1"/>
    <xf numFmtId="0" fontId="4" fillId="0" borderId="0" xfId="1" applyFont="1"/>
    <xf numFmtId="0" fontId="1" fillId="0" borderId="0" xfId="1" applyFont="1"/>
    <xf numFmtId="1" fontId="5" fillId="0" borderId="0" xfId="1" applyNumberFormat="1"/>
    <xf numFmtId="0" fontId="5" fillId="0" borderId="0" xfId="0" applyFont="1"/>
    <xf numFmtId="1" fontId="5" fillId="0" borderId="0" xfId="0" applyNumberFormat="1" applyFont="1"/>
    <xf numFmtId="0" fontId="0" fillId="0" borderId="0" xfId="0" applyAlignment="1">
      <alignment horizontal="right"/>
    </xf>
    <xf numFmtId="164" fontId="0" fillId="0" borderId="0" xfId="0" applyNumberFormat="1"/>
    <xf numFmtId="0" fontId="3" fillId="4" borderId="0" xfId="0" applyFont="1" applyFill="1" applyAlignment="1">
      <alignment horizontal="center"/>
    </xf>
    <xf numFmtId="0" fontId="3" fillId="5" borderId="0" xfId="0" applyFont="1" applyFill="1" applyAlignment="1">
      <alignment horizontal="center"/>
    </xf>
    <xf numFmtId="0" fontId="3" fillId="6" borderId="0" xfId="0" applyFont="1" applyFill="1" applyAlignment="1">
      <alignment horizontal="center"/>
    </xf>
    <xf numFmtId="10" fontId="0" fillId="0" borderId="0" xfId="2" applyNumberFormat="1" applyFont="1"/>
    <xf numFmtId="164" fontId="0" fillId="0" borderId="0" xfId="0" applyNumberFormat="1" applyAlignment="1">
      <alignment horizontal="right"/>
    </xf>
    <xf numFmtId="164" fontId="5" fillId="0" borderId="0" xfId="0" applyNumberFormat="1" applyFont="1"/>
    <xf numFmtId="165" fontId="0" fillId="0" borderId="0" xfId="2" applyNumberFormat="1" applyFont="1" applyAlignment="1">
      <alignment horizontal="right"/>
    </xf>
    <xf numFmtId="0" fontId="1" fillId="7" borderId="0" xfId="1" applyFont="1" applyFill="1"/>
    <xf numFmtId="1" fontId="3" fillId="7" borderId="0" xfId="0" applyNumberFormat="1" applyFont="1" applyFill="1"/>
    <xf numFmtId="1" fontId="9" fillId="0" borderId="0" xfId="0" applyNumberFormat="1" applyFont="1"/>
    <xf numFmtId="164" fontId="9" fillId="0" borderId="0" xfId="0" applyNumberFormat="1" applyFont="1"/>
  </cellXfs>
  <cellStyles count="3">
    <cellStyle name="Normal" xfId="0" builtinId="0"/>
    <cellStyle name="Normal 2" xfId="1" xr:uid="{00000000-0005-0000-0000-000001000000}"/>
    <cellStyle name="Per cent" xfId="2" builtinId="5"/>
  </cellStyles>
  <dxfs count="0"/>
  <tableStyles count="0" defaultTableStyle="TableStyleMedium2" defaultPivotStyle="PivotStyleLight16"/>
  <colors>
    <mruColors>
      <color rgb="FFF4B084"/>
      <color rgb="FFFF6A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Birting!$A$23</c:f>
              <c:strCache>
                <c:ptCount val="1"/>
                <c:pt idx="0">
                  <c:v>Allt landið</c:v>
                </c:pt>
              </c:strCache>
            </c:strRef>
          </c:tx>
          <c:spPr>
            <a:solidFill>
              <a:schemeClr val="accent1"/>
            </a:solidFill>
            <a:ln>
              <a:noFill/>
            </a:ln>
            <a:effectLst/>
          </c:spPr>
          <c:invertIfNegative val="0"/>
          <c:cat>
            <c:numRef>
              <c:f>Birting!$B$22:$E$22</c:f>
              <c:numCache>
                <c:formatCode>General</c:formatCode>
                <c:ptCount val="4"/>
                <c:pt idx="0">
                  <c:v>2010</c:v>
                </c:pt>
                <c:pt idx="1">
                  <c:v>2014</c:v>
                </c:pt>
                <c:pt idx="2">
                  <c:v>2018</c:v>
                </c:pt>
                <c:pt idx="3">
                  <c:v>2022</c:v>
                </c:pt>
              </c:numCache>
            </c:numRef>
          </c:cat>
          <c:val>
            <c:numRef>
              <c:f>Birting!$B$23:$E$23</c:f>
              <c:numCache>
                <c:formatCode>0.0</c:formatCode>
                <c:ptCount val="4"/>
                <c:pt idx="0">
                  <c:v>74</c:v>
                </c:pt>
                <c:pt idx="1">
                  <c:v>67</c:v>
                </c:pt>
                <c:pt idx="2">
                  <c:v>68</c:v>
                </c:pt>
                <c:pt idx="3">
                  <c:v>60</c:v>
                </c:pt>
              </c:numCache>
            </c:numRef>
          </c:val>
          <c:extLst>
            <c:ext xmlns:c16="http://schemas.microsoft.com/office/drawing/2014/chart" uri="{C3380CC4-5D6E-409C-BE32-E72D297353CC}">
              <c16:uniqueId val="{00000000-D8BD-495D-8302-AC8F6F59A400}"/>
            </c:ext>
          </c:extLst>
        </c:ser>
        <c:ser>
          <c:idx val="1"/>
          <c:order val="1"/>
          <c:tx>
            <c:strRef>
              <c:f>Birting!$A$24</c:f>
              <c:strCache>
                <c:ptCount val="1"/>
                <c:pt idx="0">
                  <c:v>Vestursvæði</c:v>
                </c:pt>
              </c:strCache>
            </c:strRef>
          </c:tx>
          <c:spPr>
            <a:solidFill>
              <a:schemeClr val="accent2"/>
            </a:solidFill>
            <a:ln>
              <a:noFill/>
            </a:ln>
            <a:effectLst/>
          </c:spPr>
          <c:invertIfNegative val="0"/>
          <c:cat>
            <c:numRef>
              <c:f>Birting!$B$22:$E$22</c:f>
              <c:numCache>
                <c:formatCode>General</c:formatCode>
                <c:ptCount val="4"/>
                <c:pt idx="0">
                  <c:v>2010</c:v>
                </c:pt>
                <c:pt idx="1">
                  <c:v>2014</c:v>
                </c:pt>
                <c:pt idx="2">
                  <c:v>2018</c:v>
                </c:pt>
                <c:pt idx="3">
                  <c:v>2022</c:v>
                </c:pt>
              </c:numCache>
            </c:numRef>
          </c:cat>
          <c:val>
            <c:numRef>
              <c:f>Birting!$B$24:$E$24</c:f>
              <c:numCache>
                <c:formatCode>0.0</c:formatCode>
                <c:ptCount val="4"/>
                <c:pt idx="0">
                  <c:v>75</c:v>
                </c:pt>
                <c:pt idx="1">
                  <c:v>68</c:v>
                </c:pt>
                <c:pt idx="2">
                  <c:v>67</c:v>
                </c:pt>
                <c:pt idx="3">
                  <c:v>64.900000000000006</c:v>
                </c:pt>
              </c:numCache>
            </c:numRef>
          </c:val>
          <c:extLst>
            <c:ext xmlns:c16="http://schemas.microsoft.com/office/drawing/2014/chart" uri="{C3380CC4-5D6E-409C-BE32-E72D297353CC}">
              <c16:uniqueId val="{00000001-D8BD-495D-8302-AC8F6F59A400}"/>
            </c:ext>
          </c:extLst>
        </c:ser>
        <c:ser>
          <c:idx val="2"/>
          <c:order val="2"/>
          <c:tx>
            <c:strRef>
              <c:f>Birting!$A$25</c:f>
              <c:strCache>
                <c:ptCount val="1"/>
                <c:pt idx="0">
                  <c:v>Miðsvæði</c:v>
                </c:pt>
              </c:strCache>
            </c:strRef>
          </c:tx>
          <c:spPr>
            <a:solidFill>
              <a:schemeClr val="accent3"/>
            </a:solidFill>
            <a:ln>
              <a:noFill/>
            </a:ln>
            <a:effectLst/>
          </c:spPr>
          <c:invertIfNegative val="0"/>
          <c:cat>
            <c:numRef>
              <c:f>Birting!$B$22:$E$22</c:f>
              <c:numCache>
                <c:formatCode>General</c:formatCode>
                <c:ptCount val="4"/>
                <c:pt idx="0">
                  <c:v>2010</c:v>
                </c:pt>
                <c:pt idx="1">
                  <c:v>2014</c:v>
                </c:pt>
                <c:pt idx="2">
                  <c:v>2018</c:v>
                </c:pt>
                <c:pt idx="3">
                  <c:v>2022</c:v>
                </c:pt>
              </c:numCache>
            </c:numRef>
          </c:cat>
          <c:val>
            <c:numRef>
              <c:f>Birting!$B$25:$E$25</c:f>
              <c:numCache>
                <c:formatCode>0.0</c:formatCode>
                <c:ptCount val="4"/>
                <c:pt idx="0">
                  <c:v>77</c:v>
                </c:pt>
                <c:pt idx="1">
                  <c:v>74</c:v>
                </c:pt>
                <c:pt idx="2">
                  <c:v>79</c:v>
                </c:pt>
                <c:pt idx="3">
                  <c:v>73.7</c:v>
                </c:pt>
              </c:numCache>
            </c:numRef>
          </c:val>
          <c:extLst>
            <c:ext xmlns:c16="http://schemas.microsoft.com/office/drawing/2014/chart" uri="{C3380CC4-5D6E-409C-BE32-E72D297353CC}">
              <c16:uniqueId val="{00000002-D8BD-495D-8302-AC8F6F59A400}"/>
            </c:ext>
          </c:extLst>
        </c:ser>
        <c:ser>
          <c:idx val="3"/>
          <c:order val="3"/>
          <c:tx>
            <c:strRef>
              <c:f>Birting!$A$26</c:f>
              <c:strCache>
                <c:ptCount val="1"/>
                <c:pt idx="0">
                  <c:v>Austursvæði</c:v>
                </c:pt>
              </c:strCache>
            </c:strRef>
          </c:tx>
          <c:spPr>
            <a:solidFill>
              <a:schemeClr val="accent4"/>
            </a:solidFill>
            <a:ln>
              <a:noFill/>
            </a:ln>
            <a:effectLst/>
          </c:spPr>
          <c:invertIfNegative val="0"/>
          <c:cat>
            <c:numRef>
              <c:f>Birting!$B$22:$E$22</c:f>
              <c:numCache>
                <c:formatCode>General</c:formatCode>
                <c:ptCount val="4"/>
                <c:pt idx="0">
                  <c:v>2010</c:v>
                </c:pt>
                <c:pt idx="1">
                  <c:v>2014</c:v>
                </c:pt>
                <c:pt idx="2">
                  <c:v>2018</c:v>
                </c:pt>
                <c:pt idx="3">
                  <c:v>2022</c:v>
                </c:pt>
              </c:numCache>
            </c:numRef>
          </c:cat>
          <c:val>
            <c:numRef>
              <c:f>Birting!$B$26:$E$26</c:f>
              <c:numCache>
                <c:formatCode>0.0</c:formatCode>
                <c:ptCount val="4"/>
                <c:pt idx="0">
                  <c:v>63</c:v>
                </c:pt>
                <c:pt idx="1">
                  <c:v>87</c:v>
                </c:pt>
                <c:pt idx="2">
                  <c:v>89</c:v>
                </c:pt>
                <c:pt idx="3">
                  <c:v>81.3</c:v>
                </c:pt>
              </c:numCache>
            </c:numRef>
          </c:val>
          <c:extLst>
            <c:ext xmlns:c16="http://schemas.microsoft.com/office/drawing/2014/chart" uri="{C3380CC4-5D6E-409C-BE32-E72D297353CC}">
              <c16:uniqueId val="{00000003-D8BD-495D-8302-AC8F6F59A400}"/>
            </c:ext>
          </c:extLst>
        </c:ser>
        <c:dLbls>
          <c:showLegendKey val="0"/>
          <c:showVal val="0"/>
          <c:showCatName val="0"/>
          <c:showSerName val="0"/>
          <c:showPercent val="0"/>
          <c:showBubbleSize val="0"/>
        </c:dLbls>
        <c:gapWidth val="219"/>
        <c:overlap val="-27"/>
        <c:axId val="596832512"/>
        <c:axId val="596822672"/>
      </c:barChart>
      <c:catAx>
        <c:axId val="596832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IS"/>
          </a:p>
        </c:txPr>
        <c:crossAx val="596822672"/>
        <c:crosses val="autoZero"/>
        <c:auto val="1"/>
        <c:lblAlgn val="ctr"/>
        <c:lblOffset val="100"/>
        <c:noMultiLvlLbl val="0"/>
      </c:catAx>
      <c:valAx>
        <c:axId val="5968226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IS"/>
          </a:p>
        </c:txPr>
        <c:crossAx val="596832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I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Birting!$A$31</c:f>
              <c:strCache>
                <c:ptCount val="1"/>
                <c:pt idx="0">
                  <c:v>Allt landið</c:v>
                </c:pt>
              </c:strCache>
            </c:strRef>
          </c:tx>
          <c:spPr>
            <a:solidFill>
              <a:schemeClr val="accent1"/>
            </a:solidFill>
            <a:ln>
              <a:noFill/>
            </a:ln>
            <a:effectLst/>
          </c:spPr>
          <c:invertIfNegative val="0"/>
          <c:cat>
            <c:multiLvlStrRef>
              <c:f>Birting!$B$29:$I$30</c:f>
              <c:multiLvlStrCache>
                <c:ptCount val="8"/>
                <c:lvl>
                  <c:pt idx="0">
                    <c:v>Karlar</c:v>
                  </c:pt>
                  <c:pt idx="1">
                    <c:v>Konur</c:v>
                  </c:pt>
                  <c:pt idx="2">
                    <c:v>Karlar</c:v>
                  </c:pt>
                  <c:pt idx="3">
                    <c:v>Konur</c:v>
                  </c:pt>
                  <c:pt idx="4">
                    <c:v>Karlar</c:v>
                  </c:pt>
                  <c:pt idx="5">
                    <c:v>Konur</c:v>
                  </c:pt>
                  <c:pt idx="6">
                    <c:v>Karlar</c:v>
                  </c:pt>
                  <c:pt idx="7">
                    <c:v>Konur</c:v>
                  </c:pt>
                </c:lvl>
                <c:lvl>
                  <c:pt idx="0">
                    <c:v>2010</c:v>
                  </c:pt>
                  <c:pt idx="2">
                    <c:v>2014</c:v>
                  </c:pt>
                  <c:pt idx="4">
                    <c:v>2018</c:v>
                  </c:pt>
                  <c:pt idx="6">
                    <c:v>2022</c:v>
                  </c:pt>
                </c:lvl>
              </c:multiLvlStrCache>
            </c:multiLvlStrRef>
          </c:cat>
          <c:val>
            <c:numRef>
              <c:f>Birting!$B$31:$I$31</c:f>
              <c:numCache>
                <c:formatCode>General</c:formatCode>
                <c:ptCount val="8"/>
                <c:pt idx="0">
                  <c:v>73</c:v>
                </c:pt>
                <c:pt idx="1">
                  <c:v>74</c:v>
                </c:pt>
                <c:pt idx="2">
                  <c:v>66</c:v>
                </c:pt>
                <c:pt idx="3">
                  <c:v>67</c:v>
                </c:pt>
                <c:pt idx="4" formatCode="0">
                  <c:v>66.5</c:v>
                </c:pt>
                <c:pt idx="5" formatCode="0">
                  <c:v>68.8</c:v>
                </c:pt>
                <c:pt idx="6" formatCode="0">
                  <c:v>65</c:v>
                </c:pt>
                <c:pt idx="7" formatCode="0">
                  <c:v>67</c:v>
                </c:pt>
              </c:numCache>
            </c:numRef>
          </c:val>
          <c:extLst>
            <c:ext xmlns:c16="http://schemas.microsoft.com/office/drawing/2014/chart" uri="{C3380CC4-5D6E-409C-BE32-E72D297353CC}">
              <c16:uniqueId val="{00000000-EBB2-4B9C-8C49-2A269CE1BF80}"/>
            </c:ext>
          </c:extLst>
        </c:ser>
        <c:ser>
          <c:idx val="1"/>
          <c:order val="1"/>
          <c:tx>
            <c:strRef>
              <c:f>Birting!$A$32</c:f>
              <c:strCache>
                <c:ptCount val="1"/>
                <c:pt idx="0">
                  <c:v>Vestursvæði</c:v>
                </c:pt>
              </c:strCache>
            </c:strRef>
          </c:tx>
          <c:spPr>
            <a:solidFill>
              <a:schemeClr val="accent2"/>
            </a:solidFill>
            <a:ln>
              <a:noFill/>
            </a:ln>
            <a:effectLst/>
          </c:spPr>
          <c:invertIfNegative val="0"/>
          <c:cat>
            <c:multiLvlStrRef>
              <c:f>Birting!$B$29:$I$30</c:f>
              <c:multiLvlStrCache>
                <c:ptCount val="8"/>
                <c:lvl>
                  <c:pt idx="0">
                    <c:v>Karlar</c:v>
                  </c:pt>
                  <c:pt idx="1">
                    <c:v>Konur</c:v>
                  </c:pt>
                  <c:pt idx="2">
                    <c:v>Karlar</c:v>
                  </c:pt>
                  <c:pt idx="3">
                    <c:v>Konur</c:v>
                  </c:pt>
                  <c:pt idx="4">
                    <c:v>Karlar</c:v>
                  </c:pt>
                  <c:pt idx="5">
                    <c:v>Konur</c:v>
                  </c:pt>
                  <c:pt idx="6">
                    <c:v>Karlar</c:v>
                  </c:pt>
                  <c:pt idx="7">
                    <c:v>Konur</c:v>
                  </c:pt>
                </c:lvl>
                <c:lvl>
                  <c:pt idx="0">
                    <c:v>2010</c:v>
                  </c:pt>
                  <c:pt idx="2">
                    <c:v>2014</c:v>
                  </c:pt>
                  <c:pt idx="4">
                    <c:v>2018</c:v>
                  </c:pt>
                  <c:pt idx="6">
                    <c:v>2022</c:v>
                  </c:pt>
                </c:lvl>
              </c:multiLvlStrCache>
            </c:multiLvlStrRef>
          </c:cat>
          <c:val>
            <c:numRef>
              <c:f>Birting!$B$32:$I$32</c:f>
              <c:numCache>
                <c:formatCode>General</c:formatCode>
                <c:ptCount val="8"/>
                <c:pt idx="0">
                  <c:v>75</c:v>
                </c:pt>
                <c:pt idx="1">
                  <c:v>75</c:v>
                </c:pt>
                <c:pt idx="2">
                  <c:v>67</c:v>
                </c:pt>
                <c:pt idx="3">
                  <c:v>68</c:v>
                </c:pt>
                <c:pt idx="4" formatCode="0">
                  <c:v>64.970989070300902</c:v>
                </c:pt>
                <c:pt idx="5" formatCode="0">
                  <c:v>69.094488188976371</c:v>
                </c:pt>
                <c:pt idx="6" formatCode="0">
                  <c:v>63</c:v>
                </c:pt>
                <c:pt idx="7" formatCode="0">
                  <c:v>67</c:v>
                </c:pt>
              </c:numCache>
            </c:numRef>
          </c:val>
          <c:extLst>
            <c:ext xmlns:c16="http://schemas.microsoft.com/office/drawing/2014/chart" uri="{C3380CC4-5D6E-409C-BE32-E72D297353CC}">
              <c16:uniqueId val="{00000001-EBB2-4B9C-8C49-2A269CE1BF80}"/>
            </c:ext>
          </c:extLst>
        </c:ser>
        <c:ser>
          <c:idx val="2"/>
          <c:order val="2"/>
          <c:tx>
            <c:strRef>
              <c:f>Birting!$A$33</c:f>
              <c:strCache>
                <c:ptCount val="1"/>
                <c:pt idx="0">
                  <c:v>Miðsvæði</c:v>
                </c:pt>
              </c:strCache>
            </c:strRef>
          </c:tx>
          <c:spPr>
            <a:solidFill>
              <a:schemeClr val="accent3"/>
            </a:solidFill>
            <a:ln>
              <a:noFill/>
            </a:ln>
            <a:effectLst/>
          </c:spPr>
          <c:invertIfNegative val="0"/>
          <c:cat>
            <c:multiLvlStrRef>
              <c:f>Birting!$B$29:$I$30</c:f>
              <c:multiLvlStrCache>
                <c:ptCount val="8"/>
                <c:lvl>
                  <c:pt idx="0">
                    <c:v>Karlar</c:v>
                  </c:pt>
                  <c:pt idx="1">
                    <c:v>Konur</c:v>
                  </c:pt>
                  <c:pt idx="2">
                    <c:v>Karlar</c:v>
                  </c:pt>
                  <c:pt idx="3">
                    <c:v>Konur</c:v>
                  </c:pt>
                  <c:pt idx="4">
                    <c:v>Karlar</c:v>
                  </c:pt>
                  <c:pt idx="5">
                    <c:v>Konur</c:v>
                  </c:pt>
                  <c:pt idx="6">
                    <c:v>Karlar</c:v>
                  </c:pt>
                  <c:pt idx="7">
                    <c:v>Konur</c:v>
                  </c:pt>
                </c:lvl>
                <c:lvl>
                  <c:pt idx="0">
                    <c:v>2010</c:v>
                  </c:pt>
                  <c:pt idx="2">
                    <c:v>2014</c:v>
                  </c:pt>
                  <c:pt idx="4">
                    <c:v>2018</c:v>
                  </c:pt>
                  <c:pt idx="6">
                    <c:v>2022</c:v>
                  </c:pt>
                </c:lvl>
              </c:multiLvlStrCache>
            </c:multiLvlStrRef>
          </c:cat>
          <c:val>
            <c:numRef>
              <c:f>Birting!$B$33:$I$33</c:f>
              <c:numCache>
                <c:formatCode>General</c:formatCode>
                <c:ptCount val="8"/>
                <c:pt idx="0">
                  <c:v>76</c:v>
                </c:pt>
                <c:pt idx="1">
                  <c:v>78</c:v>
                </c:pt>
                <c:pt idx="2">
                  <c:v>72</c:v>
                </c:pt>
                <c:pt idx="3">
                  <c:v>76</c:v>
                </c:pt>
                <c:pt idx="4" formatCode="0">
                  <c:v>78.726035868893007</c:v>
                </c:pt>
                <c:pt idx="5" formatCode="0">
                  <c:v>80.133779264214041</c:v>
                </c:pt>
                <c:pt idx="6" formatCode="0">
                  <c:v>71</c:v>
                </c:pt>
                <c:pt idx="7" formatCode="0">
                  <c:v>77</c:v>
                </c:pt>
              </c:numCache>
            </c:numRef>
          </c:val>
          <c:extLst>
            <c:ext xmlns:c16="http://schemas.microsoft.com/office/drawing/2014/chart" uri="{C3380CC4-5D6E-409C-BE32-E72D297353CC}">
              <c16:uniqueId val="{00000002-EBB2-4B9C-8C49-2A269CE1BF80}"/>
            </c:ext>
          </c:extLst>
        </c:ser>
        <c:ser>
          <c:idx val="3"/>
          <c:order val="3"/>
          <c:tx>
            <c:strRef>
              <c:f>Birting!$A$34</c:f>
              <c:strCache>
                <c:ptCount val="1"/>
                <c:pt idx="0">
                  <c:v>Austursvæði</c:v>
                </c:pt>
              </c:strCache>
            </c:strRef>
          </c:tx>
          <c:spPr>
            <a:solidFill>
              <a:schemeClr val="accent4"/>
            </a:solidFill>
            <a:ln>
              <a:noFill/>
            </a:ln>
            <a:effectLst/>
          </c:spPr>
          <c:invertIfNegative val="0"/>
          <c:cat>
            <c:multiLvlStrRef>
              <c:f>Birting!$B$29:$I$30</c:f>
              <c:multiLvlStrCache>
                <c:ptCount val="8"/>
                <c:lvl>
                  <c:pt idx="0">
                    <c:v>Karlar</c:v>
                  </c:pt>
                  <c:pt idx="1">
                    <c:v>Konur</c:v>
                  </c:pt>
                  <c:pt idx="2">
                    <c:v>Karlar</c:v>
                  </c:pt>
                  <c:pt idx="3">
                    <c:v>Konur</c:v>
                  </c:pt>
                  <c:pt idx="4">
                    <c:v>Karlar</c:v>
                  </c:pt>
                  <c:pt idx="5">
                    <c:v>Konur</c:v>
                  </c:pt>
                  <c:pt idx="6">
                    <c:v>Karlar</c:v>
                  </c:pt>
                  <c:pt idx="7">
                    <c:v>Konur</c:v>
                  </c:pt>
                </c:lvl>
                <c:lvl>
                  <c:pt idx="0">
                    <c:v>2010</c:v>
                  </c:pt>
                  <c:pt idx="2">
                    <c:v>2014</c:v>
                  </c:pt>
                  <c:pt idx="4">
                    <c:v>2018</c:v>
                  </c:pt>
                  <c:pt idx="6">
                    <c:v>2022</c:v>
                  </c:pt>
                </c:lvl>
              </c:multiLvlStrCache>
            </c:multiLvlStrRef>
          </c:cat>
          <c:val>
            <c:numRef>
              <c:f>Birting!$B$34:$I$34</c:f>
              <c:numCache>
                <c:formatCode>General</c:formatCode>
                <c:ptCount val="8"/>
                <c:pt idx="0">
                  <c:v>63</c:v>
                </c:pt>
                <c:pt idx="1">
                  <c:v>64</c:v>
                </c:pt>
                <c:pt idx="2">
                  <c:v>87</c:v>
                </c:pt>
                <c:pt idx="3">
                  <c:v>87</c:v>
                </c:pt>
                <c:pt idx="4" formatCode="0">
                  <c:v>88.52459016393442</c:v>
                </c:pt>
                <c:pt idx="5" formatCode="0">
                  <c:v>88.58695652173914</c:v>
                </c:pt>
              </c:numCache>
            </c:numRef>
          </c:val>
          <c:extLst>
            <c:ext xmlns:c16="http://schemas.microsoft.com/office/drawing/2014/chart" uri="{C3380CC4-5D6E-409C-BE32-E72D297353CC}">
              <c16:uniqueId val="{00000003-EBB2-4B9C-8C49-2A269CE1BF80}"/>
            </c:ext>
          </c:extLst>
        </c:ser>
        <c:dLbls>
          <c:showLegendKey val="0"/>
          <c:showVal val="0"/>
          <c:showCatName val="0"/>
          <c:showSerName val="0"/>
          <c:showPercent val="0"/>
          <c:showBubbleSize val="0"/>
        </c:dLbls>
        <c:gapWidth val="219"/>
        <c:overlap val="-27"/>
        <c:axId val="596824968"/>
        <c:axId val="596828248"/>
      </c:barChart>
      <c:catAx>
        <c:axId val="596824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IS"/>
          </a:p>
        </c:txPr>
        <c:crossAx val="596828248"/>
        <c:crosses val="autoZero"/>
        <c:auto val="1"/>
        <c:lblAlgn val="ctr"/>
        <c:lblOffset val="100"/>
        <c:noMultiLvlLbl val="0"/>
      </c:catAx>
      <c:valAx>
        <c:axId val="5968282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IS"/>
          </a:p>
        </c:txPr>
        <c:crossAx val="596824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I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581025</xdr:colOff>
      <xdr:row>3</xdr:row>
      <xdr:rowOff>0</xdr:rowOff>
    </xdr:from>
    <xdr:to>
      <xdr:col>15</xdr:col>
      <xdr:colOff>352425</xdr:colOff>
      <xdr:row>17</xdr:row>
      <xdr:rowOff>76200</xdr:rowOff>
    </xdr:to>
    <xdr:graphicFrame macro="">
      <xdr:nvGraphicFramePr>
        <xdr:cNvPr id="8" name="Chart 7">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593725</xdr:colOff>
      <xdr:row>20</xdr:row>
      <xdr:rowOff>76200</xdr:rowOff>
    </xdr:from>
    <xdr:to>
      <xdr:col>17</xdr:col>
      <xdr:colOff>365125</xdr:colOff>
      <xdr:row>34</xdr:row>
      <xdr:rowOff>180975</xdr:rowOff>
    </xdr:to>
    <xdr:graphicFrame macro="">
      <xdr:nvGraphicFramePr>
        <xdr:cNvPr id="9" name="Chart 8">
          <a:extLst>
            <a:ext uri="{FF2B5EF4-FFF2-40B4-BE49-F238E27FC236}">
              <a16:creationId xmlns:a16="http://schemas.microsoft.com/office/drawing/2014/main"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Integral">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Integral">
      <a:majorFont>
        <a:latin typeface="Tw Cen MT Condensed" panose="020B06060201040202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A5F"/>
  </sheetPr>
  <dimension ref="A1:Y42"/>
  <sheetViews>
    <sheetView tabSelected="1" workbookViewId="0">
      <selection activeCell="A6" sqref="A6"/>
    </sheetView>
  </sheetViews>
  <sheetFormatPr baseColWidth="10" defaultColWidth="8.83203125" defaultRowHeight="15" x14ac:dyDescent="0.2"/>
  <cols>
    <col min="2" max="2" width="15.6640625" customWidth="1"/>
  </cols>
  <sheetData>
    <row r="1" spans="1:20" s="4" customFormat="1" ht="18" x14ac:dyDescent="0.2">
      <c r="A1" s="3" t="s">
        <v>2</v>
      </c>
    </row>
    <row r="2" spans="1:20" ht="18" x14ac:dyDescent="0.2">
      <c r="A2" s="2" t="s">
        <v>3</v>
      </c>
    </row>
    <row r="3" spans="1:20" x14ac:dyDescent="0.2">
      <c r="A3" s="1" t="s">
        <v>0</v>
      </c>
      <c r="B3" t="s">
        <v>4</v>
      </c>
      <c r="C3" t="s">
        <v>26</v>
      </c>
      <c r="S3" t="s">
        <v>37</v>
      </c>
    </row>
    <row r="4" spans="1:20" x14ac:dyDescent="0.2">
      <c r="A4" s="1" t="s">
        <v>1</v>
      </c>
      <c r="B4" s="5">
        <v>45267</v>
      </c>
      <c r="C4" t="s">
        <v>29</v>
      </c>
      <c r="S4" t="s">
        <v>36</v>
      </c>
    </row>
    <row r="5" spans="1:20" x14ac:dyDescent="0.2">
      <c r="A5" s="1" t="s">
        <v>38</v>
      </c>
      <c r="B5" s="5"/>
    </row>
    <row r="6" spans="1:20" x14ac:dyDescent="0.2">
      <c r="A6" s="1"/>
      <c r="B6" s="5"/>
    </row>
    <row r="7" spans="1:20" x14ac:dyDescent="0.2">
      <c r="A7" s="1"/>
      <c r="B7" s="5"/>
    </row>
    <row r="8" spans="1:20" ht="19" x14ac:dyDescent="0.25">
      <c r="A8" s="11" t="s">
        <v>24</v>
      </c>
      <c r="B8" s="10"/>
      <c r="C8" s="10"/>
      <c r="D8" s="10"/>
      <c r="E8" s="10"/>
      <c r="F8" s="10"/>
      <c r="G8" s="10"/>
      <c r="H8" s="10"/>
      <c r="I8" s="10"/>
      <c r="J8" s="10"/>
      <c r="K8" s="6" t="s">
        <v>27</v>
      </c>
    </row>
    <row r="10" spans="1:20" x14ac:dyDescent="0.2">
      <c r="A10" s="10"/>
      <c r="B10" s="12" t="s">
        <v>5</v>
      </c>
      <c r="C10" s="10"/>
      <c r="D10" s="10"/>
      <c r="E10" s="12" t="s">
        <v>16</v>
      </c>
      <c r="F10" s="10"/>
      <c r="G10" s="10"/>
      <c r="H10" s="12" t="s">
        <v>6</v>
      </c>
      <c r="I10" s="10"/>
      <c r="J10" s="10"/>
      <c r="L10" s="1" t="s">
        <v>5</v>
      </c>
      <c r="O10" s="1" t="s">
        <v>16</v>
      </c>
      <c r="R10" s="1" t="s">
        <v>6</v>
      </c>
    </row>
    <row r="11" spans="1:20" x14ac:dyDescent="0.2">
      <c r="A11" s="10"/>
      <c r="B11" s="12" t="s">
        <v>7</v>
      </c>
      <c r="C11" s="12" t="s">
        <v>8</v>
      </c>
      <c r="D11" s="12" t="s">
        <v>9</v>
      </c>
      <c r="E11" s="12" t="s">
        <v>7</v>
      </c>
      <c r="F11" s="12" t="s">
        <v>8</v>
      </c>
      <c r="G11" s="12" t="s">
        <v>9</v>
      </c>
      <c r="H11" s="12" t="s">
        <v>7</v>
      </c>
      <c r="I11" s="12" t="s">
        <v>8</v>
      </c>
      <c r="J11" s="12" t="s">
        <v>9</v>
      </c>
      <c r="L11" s="1" t="s">
        <v>7</v>
      </c>
      <c r="M11" s="1" t="s">
        <v>8</v>
      </c>
      <c r="N11" s="1" t="s">
        <v>9</v>
      </c>
      <c r="O11" s="1" t="s">
        <v>7</v>
      </c>
      <c r="P11" s="1" t="s">
        <v>8</v>
      </c>
      <c r="Q11" s="1" t="s">
        <v>9</v>
      </c>
      <c r="R11" s="1" t="s">
        <v>7</v>
      </c>
      <c r="S11" s="1" t="s">
        <v>8</v>
      </c>
      <c r="T11" s="1" t="s">
        <v>9</v>
      </c>
    </row>
    <row r="12" spans="1:20" x14ac:dyDescent="0.2">
      <c r="A12" s="12" t="s">
        <v>14</v>
      </c>
      <c r="B12" s="13">
        <v>225855</v>
      </c>
      <c r="C12" s="13">
        <v>112233</v>
      </c>
      <c r="D12" s="13">
        <v>113622</v>
      </c>
      <c r="E12" s="13">
        <v>165238</v>
      </c>
      <c r="F12" s="13">
        <v>81536</v>
      </c>
      <c r="G12" s="13">
        <v>83702</v>
      </c>
      <c r="H12" s="13">
        <v>73.5</v>
      </c>
      <c r="I12" s="13">
        <v>73</v>
      </c>
      <c r="J12" s="13">
        <v>74</v>
      </c>
      <c r="K12" s="1" t="s">
        <v>14</v>
      </c>
      <c r="L12" s="7">
        <v>239734</v>
      </c>
      <c r="M12" s="7">
        <v>119373</v>
      </c>
      <c r="N12" s="7">
        <v>120361</v>
      </c>
      <c r="O12" s="7">
        <v>158616</v>
      </c>
      <c r="P12" s="7">
        <v>78008</v>
      </c>
      <c r="Q12" s="7">
        <v>80608</v>
      </c>
      <c r="R12" s="7">
        <v>66.5</v>
      </c>
      <c r="S12" s="7">
        <v>65.7</v>
      </c>
      <c r="T12" s="7">
        <v>67.3</v>
      </c>
    </row>
    <row r="13" spans="1:20" x14ac:dyDescent="0.2">
      <c r="A13" s="12" t="s">
        <v>25</v>
      </c>
      <c r="B13" s="13">
        <v>12775</v>
      </c>
      <c r="C13" s="13">
        <v>6213</v>
      </c>
      <c r="D13" s="13">
        <v>6562</v>
      </c>
      <c r="E13" s="13">
        <v>9537</v>
      </c>
      <c r="F13" s="13">
        <v>4636</v>
      </c>
      <c r="G13" s="13">
        <v>4901</v>
      </c>
      <c r="H13" s="13">
        <v>74.7</v>
      </c>
      <c r="I13" s="13">
        <v>74.599999999999994</v>
      </c>
      <c r="J13" s="13">
        <v>74.7</v>
      </c>
      <c r="K13" s="1" t="s">
        <v>25</v>
      </c>
      <c r="L13" s="7">
        <v>13339</v>
      </c>
      <c r="M13" s="7">
        <v>6506</v>
      </c>
      <c r="N13" s="7">
        <v>6833</v>
      </c>
      <c r="O13" s="7">
        <v>8959</v>
      </c>
      <c r="P13" s="7">
        <v>4307</v>
      </c>
      <c r="Q13" s="7">
        <v>4652</v>
      </c>
      <c r="R13" s="7">
        <v>67.2</v>
      </c>
      <c r="S13" s="7">
        <v>66.2</v>
      </c>
      <c r="T13" s="7">
        <v>68.099999999999994</v>
      </c>
    </row>
    <row r="14" spans="1:20" x14ac:dyDescent="0.2">
      <c r="A14" s="12" t="s">
        <v>12</v>
      </c>
      <c r="B14" s="13">
        <v>2161</v>
      </c>
      <c r="C14" s="13">
        <v>1093</v>
      </c>
      <c r="D14" s="13">
        <v>1068</v>
      </c>
      <c r="E14" s="13">
        <v>1641</v>
      </c>
      <c r="F14" s="13">
        <v>827</v>
      </c>
      <c r="G14" s="13">
        <v>814</v>
      </c>
      <c r="H14" s="13">
        <v>75.900000000000006</v>
      </c>
      <c r="I14" s="13">
        <v>75.7</v>
      </c>
      <c r="J14" s="13">
        <v>76.2</v>
      </c>
      <c r="K14" s="1" t="s">
        <v>12</v>
      </c>
      <c r="L14" s="7">
        <v>2126</v>
      </c>
      <c r="M14" s="7">
        <v>1082</v>
      </c>
      <c r="N14" s="7">
        <v>1044</v>
      </c>
      <c r="O14" s="7">
        <v>1560</v>
      </c>
      <c r="P14" s="7">
        <v>782</v>
      </c>
      <c r="Q14" s="7">
        <v>778</v>
      </c>
      <c r="R14" s="7">
        <v>73.400000000000006</v>
      </c>
      <c r="S14" s="7">
        <v>72.3</v>
      </c>
      <c r="T14" s="7">
        <v>74.5</v>
      </c>
    </row>
    <row r="15" spans="1:20" x14ac:dyDescent="0.2">
      <c r="A15" s="12" t="s">
        <v>17</v>
      </c>
      <c r="B15" s="13">
        <v>713</v>
      </c>
      <c r="C15" s="13">
        <v>366</v>
      </c>
      <c r="D15" s="13">
        <v>347</v>
      </c>
      <c r="E15" s="13">
        <v>541</v>
      </c>
      <c r="F15" s="13">
        <v>276</v>
      </c>
      <c r="G15" s="13">
        <v>265</v>
      </c>
      <c r="H15" s="13">
        <v>75.900000000000006</v>
      </c>
      <c r="I15" s="13">
        <v>75.400000000000006</v>
      </c>
      <c r="J15" s="13">
        <v>76.400000000000006</v>
      </c>
      <c r="K15" s="1" t="s">
        <v>17</v>
      </c>
      <c r="L15" s="7">
        <v>730</v>
      </c>
      <c r="M15" s="7">
        <v>369</v>
      </c>
      <c r="N15" s="7">
        <v>361</v>
      </c>
      <c r="O15" s="7">
        <v>551</v>
      </c>
      <c r="P15" s="7">
        <v>282</v>
      </c>
      <c r="Q15" s="7">
        <v>269</v>
      </c>
      <c r="R15" s="7">
        <v>75.5</v>
      </c>
      <c r="S15" s="7">
        <v>76.400000000000006</v>
      </c>
      <c r="T15" s="7">
        <v>74.5</v>
      </c>
    </row>
    <row r="16" spans="1:20" x14ac:dyDescent="0.2">
      <c r="A16" s="12" t="s">
        <v>18</v>
      </c>
      <c r="B16" s="13">
        <v>275</v>
      </c>
      <c r="C16" s="13">
        <v>143</v>
      </c>
      <c r="D16" s="13">
        <v>132</v>
      </c>
      <c r="E16" s="13">
        <v>221</v>
      </c>
      <c r="F16" s="13">
        <v>112</v>
      </c>
      <c r="G16" s="13">
        <v>109</v>
      </c>
      <c r="H16" s="13">
        <v>80.400000000000006</v>
      </c>
      <c r="I16" s="13">
        <v>78.3</v>
      </c>
      <c r="J16" s="13">
        <v>82.6</v>
      </c>
      <c r="K16" s="1" t="s">
        <v>18</v>
      </c>
      <c r="L16" s="7">
        <v>287</v>
      </c>
      <c r="M16" s="7">
        <v>155</v>
      </c>
      <c r="N16" s="7">
        <v>132</v>
      </c>
      <c r="O16" s="7">
        <v>175</v>
      </c>
      <c r="P16" s="7">
        <v>90</v>
      </c>
      <c r="Q16" s="7">
        <v>85</v>
      </c>
      <c r="R16" s="7">
        <v>61</v>
      </c>
      <c r="S16" s="7">
        <v>58.1</v>
      </c>
      <c r="T16" s="7">
        <v>64.400000000000006</v>
      </c>
    </row>
    <row r="17" spans="1:24" x14ac:dyDescent="0.2">
      <c r="A17" s="12" t="s">
        <v>19</v>
      </c>
      <c r="B17" s="13">
        <v>235</v>
      </c>
      <c r="C17" s="13">
        <v>122</v>
      </c>
      <c r="D17" s="13">
        <v>113</v>
      </c>
      <c r="E17" s="13">
        <v>182</v>
      </c>
      <c r="F17" s="13">
        <v>96</v>
      </c>
      <c r="G17" s="13">
        <v>86</v>
      </c>
      <c r="H17" s="13">
        <v>77.400000000000006</v>
      </c>
      <c r="I17" s="13">
        <v>78.7</v>
      </c>
      <c r="J17" s="13">
        <v>76.099999999999994</v>
      </c>
      <c r="K17" s="1" t="s">
        <v>19</v>
      </c>
      <c r="L17" s="7">
        <v>248</v>
      </c>
      <c r="M17" s="7">
        <v>126</v>
      </c>
      <c r="N17" s="7">
        <v>122</v>
      </c>
      <c r="O17" s="7">
        <v>188</v>
      </c>
      <c r="P17" s="7">
        <v>99</v>
      </c>
      <c r="Q17" s="7">
        <v>89</v>
      </c>
      <c r="R17" s="7">
        <v>75.8</v>
      </c>
      <c r="S17" s="7">
        <v>78.599999999999994</v>
      </c>
      <c r="T17" s="7">
        <v>73</v>
      </c>
    </row>
    <row r="18" spans="1:24" x14ac:dyDescent="0.2">
      <c r="A18" s="12" t="s">
        <v>11</v>
      </c>
      <c r="B18" s="13">
        <v>292</v>
      </c>
      <c r="C18" s="13">
        <v>151</v>
      </c>
      <c r="D18" s="13">
        <v>141</v>
      </c>
      <c r="E18" s="13">
        <v>248</v>
      </c>
      <c r="F18" s="13">
        <v>126</v>
      </c>
      <c r="G18" s="13">
        <v>122</v>
      </c>
      <c r="H18" s="13">
        <v>84.9</v>
      </c>
      <c r="I18" s="13">
        <v>83.4</v>
      </c>
      <c r="J18" s="13">
        <v>86.5</v>
      </c>
      <c r="K18" s="1" t="s">
        <v>11</v>
      </c>
      <c r="L18" s="7">
        <v>316</v>
      </c>
      <c r="M18" s="7">
        <v>159</v>
      </c>
      <c r="N18" s="7">
        <v>157</v>
      </c>
      <c r="O18" s="9" t="s">
        <v>28</v>
      </c>
      <c r="P18" s="9" t="s">
        <v>28</v>
      </c>
      <c r="Q18" s="9" t="s">
        <v>28</v>
      </c>
      <c r="R18" s="9" t="s">
        <v>28</v>
      </c>
      <c r="S18" s="9" t="s">
        <v>28</v>
      </c>
      <c r="T18" s="9" t="s">
        <v>28</v>
      </c>
    </row>
    <row r="19" spans="1:24" x14ac:dyDescent="0.2">
      <c r="A19" s="12" t="s">
        <v>13</v>
      </c>
      <c r="B19" s="13">
        <v>51</v>
      </c>
      <c r="C19" s="13">
        <v>30</v>
      </c>
      <c r="D19" s="13">
        <v>21</v>
      </c>
      <c r="E19" s="13">
        <v>39</v>
      </c>
      <c r="F19" s="13">
        <v>21</v>
      </c>
      <c r="G19" s="13">
        <v>18</v>
      </c>
      <c r="H19" s="13">
        <v>76.5</v>
      </c>
      <c r="I19" s="13">
        <v>70</v>
      </c>
      <c r="J19" s="13">
        <v>85.7</v>
      </c>
      <c r="K19" s="1" t="s">
        <v>13</v>
      </c>
      <c r="L19" s="7">
        <v>53</v>
      </c>
      <c r="M19" s="7">
        <v>26</v>
      </c>
      <c r="N19" s="7">
        <v>27</v>
      </c>
      <c r="O19" s="9" t="s">
        <v>28</v>
      </c>
      <c r="P19" s="9" t="s">
        <v>28</v>
      </c>
      <c r="Q19" s="9" t="s">
        <v>28</v>
      </c>
      <c r="R19" s="9" t="s">
        <v>28</v>
      </c>
      <c r="S19" s="9" t="s">
        <v>28</v>
      </c>
      <c r="T19" s="9" t="s">
        <v>28</v>
      </c>
    </row>
    <row r="20" spans="1:24" x14ac:dyDescent="0.2">
      <c r="A20" s="12" t="s">
        <v>10</v>
      </c>
      <c r="B20" s="13">
        <v>713</v>
      </c>
      <c r="C20" s="13">
        <v>387</v>
      </c>
      <c r="D20" s="13">
        <v>326</v>
      </c>
      <c r="E20" s="13">
        <v>549</v>
      </c>
      <c r="F20" s="13">
        <v>294</v>
      </c>
      <c r="G20" s="13">
        <v>255</v>
      </c>
      <c r="H20" s="13">
        <v>77</v>
      </c>
      <c r="I20" s="13">
        <v>76</v>
      </c>
      <c r="J20" s="13">
        <v>78.2</v>
      </c>
      <c r="K20" s="1" t="s">
        <v>10</v>
      </c>
      <c r="L20" s="7">
        <v>725</v>
      </c>
      <c r="M20" s="7">
        <v>375</v>
      </c>
      <c r="N20" s="7">
        <v>350</v>
      </c>
      <c r="O20" s="7">
        <v>549</v>
      </c>
      <c r="P20" s="7">
        <v>274</v>
      </c>
      <c r="Q20" s="7">
        <v>275</v>
      </c>
      <c r="R20" s="7">
        <v>75.7</v>
      </c>
      <c r="S20" s="7">
        <v>73.099999999999994</v>
      </c>
      <c r="T20" s="7">
        <v>78.599999999999994</v>
      </c>
    </row>
    <row r="21" spans="1:24" x14ac:dyDescent="0.2">
      <c r="A21" s="12" t="s">
        <v>20</v>
      </c>
      <c r="B21" s="13">
        <v>79</v>
      </c>
      <c r="C21" s="13">
        <v>44</v>
      </c>
      <c r="D21" s="13">
        <v>35</v>
      </c>
      <c r="E21" s="13">
        <v>62</v>
      </c>
      <c r="F21" s="13">
        <v>35</v>
      </c>
      <c r="G21" s="13">
        <v>27</v>
      </c>
      <c r="H21" s="13">
        <v>78.5</v>
      </c>
      <c r="I21" s="13">
        <v>79.5</v>
      </c>
      <c r="J21" s="13">
        <v>77.099999999999994</v>
      </c>
      <c r="K21" s="1" t="s">
        <v>20</v>
      </c>
      <c r="L21" s="7">
        <v>72</v>
      </c>
      <c r="M21" s="7">
        <v>41</v>
      </c>
      <c r="N21" s="7">
        <v>31</v>
      </c>
      <c r="O21" s="7">
        <v>61</v>
      </c>
      <c r="P21" s="7">
        <v>35</v>
      </c>
      <c r="Q21" s="7">
        <v>26</v>
      </c>
      <c r="R21" s="7">
        <v>84.7</v>
      </c>
      <c r="S21" s="7">
        <v>85.4</v>
      </c>
      <c r="T21" s="7">
        <v>83.9</v>
      </c>
    </row>
    <row r="22" spans="1:24" x14ac:dyDescent="0.2">
      <c r="A22" s="12" t="s">
        <v>21</v>
      </c>
      <c r="B22" s="13">
        <v>332</v>
      </c>
      <c r="C22" s="13">
        <v>179</v>
      </c>
      <c r="D22" s="13">
        <v>153</v>
      </c>
      <c r="E22" s="13">
        <v>198</v>
      </c>
      <c r="F22" s="13">
        <v>105</v>
      </c>
      <c r="G22" s="13">
        <v>93</v>
      </c>
      <c r="H22" s="13">
        <v>59.6</v>
      </c>
      <c r="I22" s="13">
        <v>58.7</v>
      </c>
      <c r="J22" s="13">
        <v>60.8</v>
      </c>
      <c r="K22" s="1" t="s">
        <v>21</v>
      </c>
      <c r="L22" s="7">
        <v>372</v>
      </c>
      <c r="M22" s="7">
        <v>206</v>
      </c>
      <c r="N22" s="7">
        <v>166</v>
      </c>
      <c r="O22" s="7">
        <v>326</v>
      </c>
      <c r="P22" s="7">
        <v>181</v>
      </c>
      <c r="Q22" s="7">
        <v>145</v>
      </c>
      <c r="R22" s="7">
        <v>87.6</v>
      </c>
      <c r="S22" s="7">
        <v>87.9</v>
      </c>
      <c r="T22" s="7">
        <v>87.3</v>
      </c>
    </row>
    <row r="23" spans="1:24" x14ac:dyDescent="0.2">
      <c r="A23" s="1"/>
      <c r="B23" s="7"/>
      <c r="C23" s="7"/>
      <c r="D23" s="7"/>
      <c r="E23" s="7"/>
      <c r="F23" s="7"/>
      <c r="G23" s="7"/>
      <c r="H23" s="7"/>
      <c r="I23" s="7"/>
      <c r="J23" s="7"/>
      <c r="K23" s="7"/>
      <c r="L23" s="7"/>
      <c r="M23" s="7"/>
      <c r="N23" s="7"/>
      <c r="O23" s="7"/>
      <c r="P23" s="7"/>
      <c r="Q23" s="7"/>
      <c r="R23" s="7"/>
      <c r="S23" s="7"/>
    </row>
    <row r="24" spans="1:24" x14ac:dyDescent="0.2">
      <c r="A24" s="1"/>
      <c r="B24" s="7"/>
      <c r="C24" s="7"/>
      <c r="D24" s="7"/>
      <c r="E24" s="7"/>
      <c r="F24" s="7"/>
      <c r="G24" s="7"/>
      <c r="H24" s="7"/>
      <c r="I24" s="7"/>
      <c r="J24" s="7"/>
      <c r="K24" s="7"/>
      <c r="L24" s="7"/>
      <c r="M24" s="7"/>
      <c r="N24" s="7"/>
      <c r="O24" s="7"/>
      <c r="P24" s="7"/>
      <c r="Q24" s="7"/>
      <c r="R24" s="7"/>
      <c r="S24" s="7"/>
    </row>
    <row r="25" spans="1:24" ht="19" x14ac:dyDescent="0.25">
      <c r="A25" s="11" t="s">
        <v>34</v>
      </c>
      <c r="L25" s="11" t="s">
        <v>35</v>
      </c>
    </row>
    <row r="27" spans="1:24" x14ac:dyDescent="0.2">
      <c r="A27" s="8">
        <v>2018</v>
      </c>
    </row>
    <row r="28" spans="1:24" x14ac:dyDescent="0.2">
      <c r="A28" s="1" t="s">
        <v>16</v>
      </c>
      <c r="D28" s="1" t="s">
        <v>5</v>
      </c>
      <c r="G28" s="1" t="s">
        <v>6</v>
      </c>
      <c r="L28" s="12"/>
      <c r="M28" s="1" t="s">
        <v>16</v>
      </c>
      <c r="Q28" s="1" t="s">
        <v>5</v>
      </c>
      <c r="U28" s="1" t="s">
        <v>6</v>
      </c>
    </row>
    <row r="29" spans="1:24" x14ac:dyDescent="0.2">
      <c r="A29" s="1" t="s">
        <v>7</v>
      </c>
      <c r="B29" s="1" t="s">
        <v>8</v>
      </c>
      <c r="C29" s="1" t="s">
        <v>9</v>
      </c>
      <c r="D29" s="1" t="s">
        <v>7</v>
      </c>
      <c r="E29" s="1" t="s">
        <v>8</v>
      </c>
      <c r="F29" s="1" t="s">
        <v>9</v>
      </c>
      <c r="G29" s="1" t="s">
        <v>7</v>
      </c>
      <c r="H29" s="1" t="s">
        <v>8</v>
      </c>
      <c r="I29" s="1" t="s">
        <v>9</v>
      </c>
      <c r="M29" s="1" t="s">
        <v>7</v>
      </c>
      <c r="N29" s="1" t="s">
        <v>8</v>
      </c>
      <c r="O29" s="1" t="s">
        <v>9</v>
      </c>
      <c r="P29" s="1" t="s">
        <v>30</v>
      </c>
      <c r="Q29" s="1" t="s">
        <v>7</v>
      </c>
      <c r="R29" s="1" t="s">
        <v>8</v>
      </c>
      <c r="S29" s="1" t="s">
        <v>9</v>
      </c>
      <c r="T29" s="1" t="s">
        <v>30</v>
      </c>
      <c r="U29" s="1" t="s">
        <v>7</v>
      </c>
      <c r="V29" s="1" t="s">
        <v>8</v>
      </c>
      <c r="W29" s="1" t="s">
        <v>9</v>
      </c>
      <c r="X29" s="1" t="s">
        <v>30</v>
      </c>
    </row>
    <row r="30" spans="1:24" x14ac:dyDescent="0.2">
      <c r="A30" s="7">
        <v>167622</v>
      </c>
      <c r="B30" s="7">
        <v>82243</v>
      </c>
      <c r="C30" s="7">
        <v>85379</v>
      </c>
      <c r="D30" s="7">
        <v>247943</v>
      </c>
      <c r="E30" s="7">
        <v>123763</v>
      </c>
      <c r="F30" s="7">
        <v>124180</v>
      </c>
      <c r="G30" s="17">
        <v>67.599999999999994</v>
      </c>
      <c r="H30" s="17">
        <v>66.5</v>
      </c>
      <c r="I30" s="17">
        <v>68.8</v>
      </c>
      <c r="L30" s="1" t="s">
        <v>14</v>
      </c>
      <c r="M30" s="7">
        <v>173733</v>
      </c>
      <c r="N30" s="7">
        <v>79850</v>
      </c>
      <c r="O30" s="7">
        <v>83053</v>
      </c>
      <c r="P30" s="7">
        <v>47</v>
      </c>
      <c r="Q30" s="7">
        <v>276593</v>
      </c>
      <c r="R30" s="7">
        <v>133148</v>
      </c>
      <c r="S30" s="7">
        <v>128694</v>
      </c>
      <c r="T30" s="7">
        <v>70</v>
      </c>
      <c r="U30" s="17">
        <v>62.8</v>
      </c>
      <c r="V30" s="17">
        <v>60</v>
      </c>
      <c r="W30" s="17">
        <v>64.5</v>
      </c>
      <c r="X30" s="17">
        <v>67.099999999999994</v>
      </c>
    </row>
    <row r="31" spans="1:24" x14ac:dyDescent="0.2">
      <c r="A31" s="7">
        <v>9083</v>
      </c>
      <c r="B31" s="7">
        <v>4310</v>
      </c>
      <c r="C31" s="7">
        <v>4773</v>
      </c>
      <c r="D31" s="7">
        <v>13702</v>
      </c>
      <c r="E31" s="7">
        <v>6732</v>
      </c>
      <c r="F31" s="7">
        <v>6970</v>
      </c>
      <c r="G31" s="17">
        <v>66.3</v>
      </c>
      <c r="H31" s="17">
        <v>64</v>
      </c>
      <c r="I31" s="17">
        <v>68.5</v>
      </c>
      <c r="L31" s="1" t="s">
        <v>33</v>
      </c>
      <c r="M31" s="7">
        <v>9422</v>
      </c>
      <c r="N31" s="7">
        <v>4507</v>
      </c>
      <c r="O31" s="7">
        <v>4909</v>
      </c>
      <c r="P31" s="7">
        <v>6</v>
      </c>
      <c r="Q31" s="7">
        <v>14688</v>
      </c>
      <c r="R31" s="7">
        <v>7291</v>
      </c>
      <c r="S31" s="7">
        <v>7391</v>
      </c>
      <c r="T31" s="7">
        <v>6</v>
      </c>
      <c r="U31" s="17">
        <v>64.099999999999994</v>
      </c>
      <c r="V31" s="17">
        <v>61.8</v>
      </c>
      <c r="W31" s="17">
        <v>66.400000000000006</v>
      </c>
      <c r="X31" s="17">
        <v>100</v>
      </c>
    </row>
    <row r="32" spans="1:24" x14ac:dyDescent="0.2">
      <c r="A32" s="7">
        <v>1650</v>
      </c>
      <c r="B32" s="7">
        <v>847</v>
      </c>
      <c r="C32" s="7">
        <v>803</v>
      </c>
      <c r="D32" s="7">
        <v>2115</v>
      </c>
      <c r="E32" s="7">
        <v>1094</v>
      </c>
      <c r="F32" s="7">
        <v>1021</v>
      </c>
      <c r="G32" s="17">
        <v>78</v>
      </c>
      <c r="H32" s="17">
        <v>77.400000000000006</v>
      </c>
      <c r="I32" s="17">
        <v>78.599999999999994</v>
      </c>
      <c r="L32" s="1" t="s">
        <v>17</v>
      </c>
      <c r="M32" s="7">
        <v>587</v>
      </c>
      <c r="N32" s="16">
        <v>289</v>
      </c>
      <c r="O32" s="16">
        <v>298</v>
      </c>
      <c r="P32" s="7">
        <v>0</v>
      </c>
      <c r="Q32" s="7">
        <v>821</v>
      </c>
      <c r="R32" s="16">
        <v>423</v>
      </c>
      <c r="S32" s="16">
        <v>398</v>
      </c>
      <c r="T32" s="16">
        <v>0</v>
      </c>
      <c r="U32" s="17">
        <v>71.5</v>
      </c>
      <c r="V32" s="16">
        <v>68.3</v>
      </c>
      <c r="W32" s="16">
        <v>74.900000000000006</v>
      </c>
      <c r="X32" s="16">
        <v>0</v>
      </c>
    </row>
    <row r="33" spans="1:25" x14ac:dyDescent="0.2">
      <c r="A33" s="7">
        <v>588</v>
      </c>
      <c r="B33" s="7">
        <v>289</v>
      </c>
      <c r="C33" s="7">
        <v>299</v>
      </c>
      <c r="D33" s="7">
        <v>761</v>
      </c>
      <c r="E33" s="7">
        <v>379</v>
      </c>
      <c r="F33" s="7">
        <v>382</v>
      </c>
      <c r="G33" s="17">
        <v>77.3</v>
      </c>
      <c r="H33" s="17">
        <v>76.3</v>
      </c>
      <c r="I33" s="17">
        <v>78.3</v>
      </c>
      <c r="L33" s="1" t="s">
        <v>18</v>
      </c>
      <c r="M33" s="7">
        <v>250</v>
      </c>
      <c r="N33" s="16">
        <v>124</v>
      </c>
      <c r="O33" s="16">
        <v>126</v>
      </c>
      <c r="P33" s="7">
        <v>0</v>
      </c>
      <c r="Q33" s="7">
        <v>338</v>
      </c>
      <c r="R33" s="16">
        <v>175</v>
      </c>
      <c r="S33" s="16">
        <v>163</v>
      </c>
      <c r="T33" s="16">
        <v>0</v>
      </c>
      <c r="U33" s="17">
        <v>74</v>
      </c>
      <c r="V33" s="16">
        <v>70.900000000000006</v>
      </c>
      <c r="W33" s="16">
        <v>77.3</v>
      </c>
      <c r="X33" s="16">
        <v>0</v>
      </c>
    </row>
    <row r="34" spans="1:25" x14ac:dyDescent="0.2">
      <c r="A34" s="7">
        <v>216</v>
      </c>
      <c r="B34" s="7">
        <v>119</v>
      </c>
      <c r="C34" s="7">
        <v>97</v>
      </c>
      <c r="D34" s="7">
        <v>312</v>
      </c>
      <c r="E34" s="7">
        <v>169</v>
      </c>
      <c r="F34" s="7">
        <v>143</v>
      </c>
      <c r="G34" s="17">
        <v>69.2</v>
      </c>
      <c r="H34" s="17">
        <v>70.400000000000006</v>
      </c>
      <c r="I34" s="17">
        <v>67.8</v>
      </c>
      <c r="L34" s="1" t="s">
        <v>19</v>
      </c>
      <c r="M34" s="7">
        <v>201</v>
      </c>
      <c r="N34" s="7">
        <v>99</v>
      </c>
      <c r="O34" s="7">
        <v>102</v>
      </c>
      <c r="P34" s="7">
        <v>0</v>
      </c>
      <c r="Q34" s="7">
        <v>274</v>
      </c>
      <c r="R34" s="7">
        <v>142</v>
      </c>
      <c r="S34" s="7">
        <v>132</v>
      </c>
      <c r="T34" s="7">
        <v>0</v>
      </c>
      <c r="U34" s="17">
        <v>73.400000000000006</v>
      </c>
      <c r="V34" s="17">
        <v>69.7</v>
      </c>
      <c r="W34" s="17">
        <v>77.3</v>
      </c>
      <c r="X34" s="16">
        <v>0</v>
      </c>
    </row>
    <row r="35" spans="1:25" x14ac:dyDescent="0.2">
      <c r="A35" s="7">
        <v>193</v>
      </c>
      <c r="B35" s="7">
        <v>97</v>
      </c>
      <c r="C35" s="7">
        <v>96</v>
      </c>
      <c r="D35" s="7">
        <v>256</v>
      </c>
      <c r="E35" s="7">
        <v>131</v>
      </c>
      <c r="F35" s="7">
        <v>125</v>
      </c>
      <c r="G35" s="17">
        <v>75.400000000000006</v>
      </c>
      <c r="H35" s="17">
        <v>74</v>
      </c>
      <c r="I35" s="17">
        <v>76.8</v>
      </c>
      <c r="L35" s="1" t="s">
        <v>10</v>
      </c>
      <c r="M35" s="7">
        <v>819</v>
      </c>
      <c r="N35" s="16">
        <v>427</v>
      </c>
      <c r="O35" s="16">
        <v>391</v>
      </c>
      <c r="P35" s="7">
        <v>1</v>
      </c>
      <c r="Q35" s="7">
        <v>1034</v>
      </c>
      <c r="R35" s="16">
        <v>539</v>
      </c>
      <c r="S35" s="16">
        <v>494</v>
      </c>
      <c r="T35" s="16">
        <v>1</v>
      </c>
      <c r="U35" s="17">
        <v>79.2</v>
      </c>
      <c r="V35" s="16">
        <v>79.2</v>
      </c>
      <c r="W35" s="16">
        <v>19.100000000000001</v>
      </c>
      <c r="X35" s="16">
        <v>100</v>
      </c>
    </row>
    <row r="36" spans="1:25" x14ac:dyDescent="0.2">
      <c r="A36" s="7">
        <v>271</v>
      </c>
      <c r="B36" s="7">
        <v>138</v>
      </c>
      <c r="C36" s="7">
        <v>133</v>
      </c>
      <c r="D36" s="7">
        <v>321</v>
      </c>
      <c r="E36" s="7">
        <v>163</v>
      </c>
      <c r="F36" s="7">
        <v>158</v>
      </c>
      <c r="G36" s="17">
        <v>84.4</v>
      </c>
      <c r="H36" s="17">
        <v>84.7</v>
      </c>
      <c r="I36" s="17">
        <v>84.2</v>
      </c>
      <c r="L36" s="1" t="s">
        <v>12</v>
      </c>
      <c r="M36" s="7">
        <v>1608</v>
      </c>
      <c r="N36" s="7">
        <v>792</v>
      </c>
      <c r="O36" s="7">
        <v>816</v>
      </c>
      <c r="P36" s="7">
        <v>0</v>
      </c>
      <c r="Q36" s="7">
        <v>2257</v>
      </c>
      <c r="R36" s="7">
        <v>1185</v>
      </c>
      <c r="S36" s="7">
        <v>1072</v>
      </c>
      <c r="T36" s="16" t="s">
        <v>31</v>
      </c>
      <c r="U36" s="17">
        <v>71.2</v>
      </c>
      <c r="V36" s="17">
        <v>66.8</v>
      </c>
      <c r="W36" s="17">
        <v>76.099999999999994</v>
      </c>
      <c r="X36" s="16">
        <v>0</v>
      </c>
    </row>
    <row r="37" spans="1:25" x14ac:dyDescent="0.2">
      <c r="A37" s="16" t="s">
        <v>28</v>
      </c>
      <c r="B37" s="16" t="s">
        <v>28</v>
      </c>
      <c r="C37" s="16" t="s">
        <v>28</v>
      </c>
      <c r="D37" s="7">
        <v>53</v>
      </c>
      <c r="E37" s="7">
        <v>25</v>
      </c>
      <c r="F37" s="7">
        <v>28</v>
      </c>
      <c r="G37" s="16" t="s">
        <v>28</v>
      </c>
      <c r="H37" s="16" t="s">
        <v>28</v>
      </c>
      <c r="I37" s="16" t="s">
        <v>28</v>
      </c>
      <c r="L37" s="1" t="s">
        <v>13</v>
      </c>
      <c r="M37" s="16" t="s">
        <v>28</v>
      </c>
      <c r="N37" s="16" t="s">
        <v>28</v>
      </c>
      <c r="O37" s="16" t="s">
        <v>28</v>
      </c>
      <c r="P37" s="16" t="s">
        <v>28</v>
      </c>
      <c r="Q37" s="16" t="s">
        <v>28</v>
      </c>
      <c r="R37" s="16" t="s">
        <v>28</v>
      </c>
      <c r="S37" s="16" t="s">
        <v>28</v>
      </c>
      <c r="T37" s="16" t="s">
        <v>28</v>
      </c>
      <c r="U37" s="16" t="s">
        <v>28</v>
      </c>
      <c r="V37" s="16" t="s">
        <v>28</v>
      </c>
      <c r="W37" s="16" t="s">
        <v>28</v>
      </c>
      <c r="X37" s="16" t="s">
        <v>28</v>
      </c>
    </row>
    <row r="38" spans="1:25" x14ac:dyDescent="0.2">
      <c r="A38" s="7">
        <v>550</v>
      </c>
      <c r="B38" s="7">
        <v>288</v>
      </c>
      <c r="C38" s="7">
        <v>262</v>
      </c>
      <c r="D38" s="7">
        <v>676</v>
      </c>
      <c r="E38" s="7">
        <v>360</v>
      </c>
      <c r="F38" s="7">
        <v>316</v>
      </c>
      <c r="G38" s="17">
        <v>81.400000000000006</v>
      </c>
      <c r="H38" s="17">
        <v>80</v>
      </c>
      <c r="I38" s="17">
        <v>82.9</v>
      </c>
      <c r="L38" s="1" t="s">
        <v>21</v>
      </c>
      <c r="M38" s="7">
        <v>352</v>
      </c>
      <c r="N38" s="16" t="s">
        <v>31</v>
      </c>
      <c r="O38" s="16" t="s">
        <v>31</v>
      </c>
      <c r="P38" s="7">
        <v>0</v>
      </c>
      <c r="Q38" s="7">
        <v>433</v>
      </c>
      <c r="R38" s="16">
        <v>246</v>
      </c>
      <c r="S38" s="16">
        <v>187</v>
      </c>
      <c r="T38" s="16">
        <v>0</v>
      </c>
      <c r="U38" s="17">
        <v>81.3</v>
      </c>
      <c r="V38" s="16" t="s">
        <v>31</v>
      </c>
      <c r="W38" s="16" t="s">
        <v>31</v>
      </c>
      <c r="X38" s="16">
        <v>0</v>
      </c>
    </row>
    <row r="39" spans="1:25" x14ac:dyDescent="0.2">
      <c r="A39" s="7">
        <v>56</v>
      </c>
      <c r="B39" s="7">
        <v>32</v>
      </c>
      <c r="C39" s="7">
        <v>24</v>
      </c>
      <c r="D39" s="7">
        <v>71</v>
      </c>
      <c r="E39" s="7">
        <v>40</v>
      </c>
      <c r="F39" s="7">
        <v>31</v>
      </c>
      <c r="G39" s="17">
        <v>78.900000000000006</v>
      </c>
      <c r="H39" s="17">
        <v>80</v>
      </c>
      <c r="I39" s="17">
        <v>77.400000000000006</v>
      </c>
      <c r="L39" s="12"/>
      <c r="M39" s="13"/>
      <c r="N39" s="13"/>
      <c r="O39" s="13"/>
      <c r="P39" s="13"/>
      <c r="Q39" s="13"/>
      <c r="R39" s="13"/>
      <c r="S39" s="13"/>
      <c r="T39" s="13"/>
      <c r="U39" s="13"/>
      <c r="V39" s="7"/>
      <c r="W39" s="7"/>
      <c r="X39" s="7"/>
      <c r="Y39" s="7"/>
    </row>
    <row r="40" spans="1:25" x14ac:dyDescent="0.2">
      <c r="A40" s="7">
        <v>323</v>
      </c>
      <c r="B40" s="7">
        <v>184</v>
      </c>
      <c r="C40" s="7">
        <v>139</v>
      </c>
      <c r="D40" s="7">
        <v>357</v>
      </c>
      <c r="E40" s="7">
        <v>204</v>
      </c>
      <c r="F40" s="7">
        <v>153</v>
      </c>
      <c r="G40" s="17">
        <v>90.5</v>
      </c>
      <c r="H40" s="17">
        <v>90.2</v>
      </c>
      <c r="I40" s="17">
        <v>90.8</v>
      </c>
      <c r="L40" s="12"/>
      <c r="M40" s="13"/>
      <c r="N40" s="13"/>
      <c r="O40" s="13"/>
      <c r="P40" s="13"/>
      <c r="Q40" s="13"/>
      <c r="R40" s="13"/>
      <c r="S40" s="13"/>
      <c r="T40" s="13"/>
      <c r="U40" s="13"/>
      <c r="V40" s="7"/>
      <c r="W40" s="7"/>
      <c r="X40" s="7"/>
      <c r="Y40" s="7"/>
    </row>
    <row r="41" spans="1:25" x14ac:dyDescent="0.2">
      <c r="A41" s="7"/>
      <c r="B41" s="7"/>
      <c r="C41" s="7"/>
      <c r="D41" s="7"/>
      <c r="E41" s="7"/>
      <c r="F41" s="7"/>
      <c r="G41" s="17"/>
      <c r="H41" s="17"/>
      <c r="I41" s="17"/>
    </row>
    <row r="42" spans="1:25" x14ac:dyDescent="0.2">
      <c r="A42" s="7"/>
      <c r="B42" s="7"/>
      <c r="C42" s="7"/>
      <c r="D42" s="7"/>
      <c r="E42" s="7"/>
      <c r="F42" s="7"/>
      <c r="G42" s="17"/>
      <c r="H42" s="17"/>
      <c r="I42" s="17"/>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M76"/>
  <sheetViews>
    <sheetView topLeftCell="A14" workbookViewId="0">
      <selection activeCell="H73" sqref="H73:I75"/>
    </sheetView>
  </sheetViews>
  <sheetFormatPr baseColWidth="10" defaultColWidth="8.83203125" defaultRowHeight="15" x14ac:dyDescent="0.2"/>
  <cols>
    <col min="11" max="11" width="9.5" bestFit="1" customWidth="1"/>
  </cols>
  <sheetData>
    <row r="1" spans="1:28" s="4" customFormat="1" ht="18" x14ac:dyDescent="0.2">
      <c r="A1" s="3" t="s">
        <v>2</v>
      </c>
    </row>
    <row r="2" spans="1:28" ht="18" x14ac:dyDescent="0.2">
      <c r="A2" s="2" t="s">
        <v>3</v>
      </c>
    </row>
    <row r="3" spans="1:28" x14ac:dyDescent="0.2">
      <c r="A3" s="1" t="s">
        <v>0</v>
      </c>
      <c r="B3" t="s">
        <v>4</v>
      </c>
      <c r="C3" t="s">
        <v>26</v>
      </c>
    </row>
    <row r="4" spans="1:28" x14ac:dyDescent="0.2">
      <c r="A4" s="1" t="s">
        <v>1</v>
      </c>
      <c r="B4" s="5">
        <v>42811</v>
      </c>
      <c r="C4" t="s">
        <v>29</v>
      </c>
    </row>
    <row r="5" spans="1:28" x14ac:dyDescent="0.2">
      <c r="A5" s="1"/>
      <c r="B5" s="5"/>
    </row>
    <row r="6" spans="1:28" ht="19" x14ac:dyDescent="0.25">
      <c r="A6" s="11"/>
      <c r="B6" s="10"/>
      <c r="C6" s="10"/>
      <c r="D6" s="10"/>
      <c r="E6" s="10"/>
      <c r="F6" s="10"/>
      <c r="G6" s="10"/>
      <c r="H6" s="10"/>
      <c r="I6" s="10"/>
      <c r="J6" s="10"/>
    </row>
    <row r="7" spans="1:28" x14ac:dyDescent="0.2">
      <c r="B7" s="8">
        <v>2010</v>
      </c>
      <c r="K7" s="8">
        <v>2014</v>
      </c>
      <c r="T7" s="8">
        <v>2018</v>
      </c>
    </row>
    <row r="8" spans="1:28" x14ac:dyDescent="0.2">
      <c r="A8" s="10"/>
      <c r="B8" s="12" t="s">
        <v>16</v>
      </c>
      <c r="C8" s="10"/>
      <c r="D8" s="10"/>
      <c r="E8" s="12" t="s">
        <v>5</v>
      </c>
      <c r="F8" s="10"/>
      <c r="G8" s="10"/>
      <c r="H8" s="12" t="s">
        <v>6</v>
      </c>
      <c r="I8" s="10"/>
      <c r="J8" s="10"/>
      <c r="K8" s="1" t="s">
        <v>16</v>
      </c>
      <c r="N8" s="1" t="s">
        <v>5</v>
      </c>
      <c r="Q8" s="1" t="s">
        <v>6</v>
      </c>
      <c r="T8" s="1" t="s">
        <v>16</v>
      </c>
      <c r="W8" s="1" t="s">
        <v>5</v>
      </c>
      <c r="Z8" s="1" t="s">
        <v>6</v>
      </c>
    </row>
    <row r="9" spans="1:28" x14ac:dyDescent="0.2">
      <c r="A9" s="10"/>
      <c r="B9" s="12" t="s">
        <v>7</v>
      </c>
      <c r="C9" s="12" t="s">
        <v>8</v>
      </c>
      <c r="D9" s="12" t="s">
        <v>9</v>
      </c>
      <c r="E9" s="12" t="s">
        <v>7</v>
      </c>
      <c r="F9" s="12" t="s">
        <v>8</v>
      </c>
      <c r="G9" s="12" t="s">
        <v>9</v>
      </c>
      <c r="H9" s="12" t="s">
        <v>7</v>
      </c>
      <c r="I9" s="12" t="s">
        <v>8</v>
      </c>
      <c r="J9" s="12" t="s">
        <v>9</v>
      </c>
      <c r="K9" s="1" t="s">
        <v>7</v>
      </c>
      <c r="L9" s="1" t="s">
        <v>8</v>
      </c>
      <c r="M9" s="1" t="s">
        <v>9</v>
      </c>
      <c r="N9" s="1" t="s">
        <v>7</v>
      </c>
      <c r="O9" s="1" t="s">
        <v>8</v>
      </c>
      <c r="P9" s="1" t="s">
        <v>9</v>
      </c>
      <c r="Q9" s="1" t="s">
        <v>7</v>
      </c>
      <c r="R9" s="1" t="s">
        <v>8</v>
      </c>
      <c r="S9" s="1" t="s">
        <v>9</v>
      </c>
      <c r="T9" s="1" t="s">
        <v>7</v>
      </c>
      <c r="U9" s="1" t="s">
        <v>8</v>
      </c>
      <c r="V9" s="1" t="s">
        <v>9</v>
      </c>
      <c r="W9" s="1" t="s">
        <v>7</v>
      </c>
      <c r="X9" s="1" t="s">
        <v>8</v>
      </c>
      <c r="Y9" s="1" t="s">
        <v>9</v>
      </c>
      <c r="Z9" s="1" t="s">
        <v>7</v>
      </c>
      <c r="AA9" s="1" t="s">
        <v>8</v>
      </c>
      <c r="AB9" s="1" t="s">
        <v>9</v>
      </c>
    </row>
    <row r="10" spans="1:28" x14ac:dyDescent="0.2">
      <c r="A10" s="12" t="s">
        <v>14</v>
      </c>
      <c r="B10" s="13">
        <v>165238</v>
      </c>
      <c r="C10" s="13">
        <v>81536</v>
      </c>
      <c r="D10" s="13">
        <v>83702</v>
      </c>
      <c r="E10" s="13">
        <v>225855</v>
      </c>
      <c r="F10" s="13">
        <v>112233</v>
      </c>
      <c r="G10" s="13">
        <v>113622</v>
      </c>
      <c r="H10" s="13">
        <v>73.5</v>
      </c>
      <c r="I10" s="13">
        <v>73</v>
      </c>
      <c r="J10" s="13">
        <v>74</v>
      </c>
      <c r="K10" s="7">
        <v>158616</v>
      </c>
      <c r="L10" s="7">
        <v>78008</v>
      </c>
      <c r="M10" s="7">
        <v>80608</v>
      </c>
      <c r="N10" s="7">
        <v>239734</v>
      </c>
      <c r="O10" s="7">
        <v>119373</v>
      </c>
      <c r="P10" s="7">
        <v>120361</v>
      </c>
      <c r="Q10" s="7">
        <v>66.5</v>
      </c>
      <c r="R10" s="7">
        <v>65.7</v>
      </c>
      <c r="S10" s="7">
        <v>67.3</v>
      </c>
      <c r="T10" s="7">
        <v>167622</v>
      </c>
      <c r="U10" s="7">
        <v>82243</v>
      </c>
      <c r="V10" s="7">
        <v>85379</v>
      </c>
      <c r="W10" s="7">
        <v>247943</v>
      </c>
      <c r="X10" s="7">
        <v>123763</v>
      </c>
      <c r="Y10" s="7">
        <v>124180</v>
      </c>
      <c r="Z10" s="17">
        <v>67.599999999999994</v>
      </c>
      <c r="AA10" s="17">
        <v>66.5</v>
      </c>
      <c r="AB10" s="17">
        <v>68.8</v>
      </c>
    </row>
    <row r="11" spans="1:28" x14ac:dyDescent="0.2">
      <c r="A11" s="12" t="s">
        <v>25</v>
      </c>
      <c r="B11" s="13">
        <v>9537</v>
      </c>
      <c r="C11" s="13">
        <v>4636</v>
      </c>
      <c r="D11" s="13">
        <v>4901</v>
      </c>
      <c r="E11" s="13">
        <v>12775</v>
      </c>
      <c r="F11" s="13">
        <v>6213</v>
      </c>
      <c r="G11" s="13">
        <v>6562</v>
      </c>
      <c r="H11" s="13">
        <v>74.7</v>
      </c>
      <c r="I11" s="13">
        <v>74.599999999999994</v>
      </c>
      <c r="J11" s="13">
        <v>74.7</v>
      </c>
      <c r="K11" s="7">
        <v>8959</v>
      </c>
      <c r="L11" s="7">
        <v>4307</v>
      </c>
      <c r="M11" s="7">
        <v>4652</v>
      </c>
      <c r="N11" s="7">
        <v>13339</v>
      </c>
      <c r="O11" s="7">
        <v>6506</v>
      </c>
      <c r="P11" s="7">
        <v>6833</v>
      </c>
      <c r="Q11" s="7">
        <v>67.2</v>
      </c>
      <c r="R11" s="7">
        <v>66.2</v>
      </c>
      <c r="S11" s="7">
        <v>68.099999999999994</v>
      </c>
      <c r="T11" s="7">
        <v>9083</v>
      </c>
      <c r="U11" s="7">
        <v>4310</v>
      </c>
      <c r="V11" s="7">
        <v>4773</v>
      </c>
      <c r="W11" s="7">
        <v>13702</v>
      </c>
      <c r="X11" s="7">
        <v>6732</v>
      </c>
      <c r="Y11" s="7">
        <v>6970</v>
      </c>
      <c r="Z11" s="17">
        <v>66.3</v>
      </c>
      <c r="AA11" s="17">
        <v>64</v>
      </c>
      <c r="AB11" s="17">
        <v>68.5</v>
      </c>
    </row>
    <row r="12" spans="1:28" x14ac:dyDescent="0.2">
      <c r="A12" s="12" t="s">
        <v>12</v>
      </c>
      <c r="B12" s="13">
        <v>1641</v>
      </c>
      <c r="C12" s="13">
        <v>827</v>
      </c>
      <c r="D12" s="13">
        <v>814</v>
      </c>
      <c r="E12" s="13">
        <v>2161</v>
      </c>
      <c r="F12" s="13">
        <v>1093</v>
      </c>
      <c r="G12" s="13">
        <v>1068</v>
      </c>
      <c r="H12" s="13">
        <v>75.900000000000006</v>
      </c>
      <c r="I12" s="13">
        <v>75.7</v>
      </c>
      <c r="J12" s="13">
        <v>76.2</v>
      </c>
      <c r="K12" s="7">
        <v>1560</v>
      </c>
      <c r="L12" s="7">
        <v>782</v>
      </c>
      <c r="M12" s="7">
        <v>778</v>
      </c>
      <c r="N12" s="7">
        <v>2126</v>
      </c>
      <c r="O12" s="7">
        <v>1082</v>
      </c>
      <c r="P12" s="7">
        <v>1044</v>
      </c>
      <c r="Q12" s="7">
        <v>73.400000000000006</v>
      </c>
      <c r="R12" s="7">
        <v>72.3</v>
      </c>
      <c r="S12" s="7">
        <v>74.5</v>
      </c>
      <c r="T12" s="7">
        <v>1650</v>
      </c>
      <c r="U12" s="7">
        <v>847</v>
      </c>
      <c r="V12" s="7">
        <v>803</v>
      </c>
      <c r="W12" s="7">
        <v>2115</v>
      </c>
      <c r="X12" s="7">
        <v>1094</v>
      </c>
      <c r="Y12" s="7">
        <v>1021</v>
      </c>
      <c r="Z12" s="17">
        <v>78</v>
      </c>
      <c r="AA12" s="17">
        <v>77.400000000000006</v>
      </c>
      <c r="AB12" s="17">
        <v>78.599999999999994</v>
      </c>
    </row>
    <row r="13" spans="1:28" x14ac:dyDescent="0.2">
      <c r="A13" s="12" t="s">
        <v>17</v>
      </c>
      <c r="B13" s="13">
        <v>541</v>
      </c>
      <c r="C13" s="13">
        <v>276</v>
      </c>
      <c r="D13" s="13">
        <v>265</v>
      </c>
      <c r="E13" s="13">
        <v>713</v>
      </c>
      <c r="F13" s="13">
        <v>366</v>
      </c>
      <c r="G13" s="13">
        <v>347</v>
      </c>
      <c r="H13" s="13">
        <v>75.900000000000006</v>
      </c>
      <c r="I13" s="13">
        <v>75.400000000000006</v>
      </c>
      <c r="J13" s="13">
        <v>76.400000000000006</v>
      </c>
      <c r="K13" s="7">
        <v>551</v>
      </c>
      <c r="L13" s="7">
        <v>282</v>
      </c>
      <c r="M13" s="7">
        <v>269</v>
      </c>
      <c r="N13" s="7">
        <v>730</v>
      </c>
      <c r="O13" s="7">
        <v>369</v>
      </c>
      <c r="P13" s="7">
        <v>361</v>
      </c>
      <c r="Q13" s="7">
        <v>75.5</v>
      </c>
      <c r="R13" s="7">
        <v>76.400000000000006</v>
      </c>
      <c r="S13" s="7">
        <v>74.5</v>
      </c>
      <c r="T13" s="7">
        <v>588</v>
      </c>
      <c r="U13" s="7">
        <v>289</v>
      </c>
      <c r="V13" s="7">
        <v>299</v>
      </c>
      <c r="W13" s="7">
        <v>761</v>
      </c>
      <c r="X13" s="7">
        <v>379</v>
      </c>
      <c r="Y13" s="7">
        <v>382</v>
      </c>
      <c r="Z13" s="17">
        <v>77.3</v>
      </c>
      <c r="AA13" s="17">
        <v>76.3</v>
      </c>
      <c r="AB13" s="17">
        <v>78.3</v>
      </c>
    </row>
    <row r="14" spans="1:28" x14ac:dyDescent="0.2">
      <c r="A14" s="12" t="s">
        <v>18</v>
      </c>
      <c r="B14" s="13">
        <v>221</v>
      </c>
      <c r="C14" s="13">
        <v>112</v>
      </c>
      <c r="D14" s="13">
        <v>109</v>
      </c>
      <c r="E14" s="13">
        <v>275</v>
      </c>
      <c r="F14" s="13">
        <v>143</v>
      </c>
      <c r="G14" s="13">
        <v>132</v>
      </c>
      <c r="H14" s="13">
        <v>80.400000000000006</v>
      </c>
      <c r="I14" s="13">
        <v>78.3</v>
      </c>
      <c r="J14" s="13">
        <v>82.6</v>
      </c>
      <c r="K14" s="7">
        <v>175</v>
      </c>
      <c r="L14" s="7">
        <v>90</v>
      </c>
      <c r="M14" s="7">
        <v>85</v>
      </c>
      <c r="N14" s="7">
        <v>287</v>
      </c>
      <c r="O14" s="7">
        <v>155</v>
      </c>
      <c r="P14" s="7">
        <v>132</v>
      </c>
      <c r="Q14" s="7">
        <v>61</v>
      </c>
      <c r="R14" s="7">
        <v>58.1</v>
      </c>
      <c r="S14" s="7">
        <v>64.400000000000006</v>
      </c>
      <c r="T14" s="7">
        <v>216</v>
      </c>
      <c r="U14" s="7">
        <v>119</v>
      </c>
      <c r="V14" s="7">
        <v>97</v>
      </c>
      <c r="W14" s="7">
        <v>312</v>
      </c>
      <c r="X14" s="7">
        <v>169</v>
      </c>
      <c r="Y14" s="7">
        <v>143</v>
      </c>
      <c r="Z14" s="17">
        <v>69.2</v>
      </c>
      <c r="AA14" s="17">
        <v>70.400000000000006</v>
      </c>
      <c r="AB14" s="17">
        <v>67.8</v>
      </c>
    </row>
    <row r="15" spans="1:28" x14ac:dyDescent="0.2">
      <c r="A15" s="12" t="s">
        <v>19</v>
      </c>
      <c r="B15" s="13">
        <v>182</v>
      </c>
      <c r="C15" s="13">
        <v>96</v>
      </c>
      <c r="D15" s="13">
        <v>86</v>
      </c>
      <c r="E15" s="13">
        <v>235</v>
      </c>
      <c r="F15" s="13">
        <v>122</v>
      </c>
      <c r="G15" s="13">
        <v>113</v>
      </c>
      <c r="H15" s="13">
        <v>77.400000000000006</v>
      </c>
      <c r="I15" s="13">
        <v>78.7</v>
      </c>
      <c r="J15" s="13">
        <v>76.099999999999994</v>
      </c>
      <c r="K15" s="7">
        <v>188</v>
      </c>
      <c r="L15" s="7">
        <v>99</v>
      </c>
      <c r="M15" s="7">
        <v>89</v>
      </c>
      <c r="N15" s="7">
        <v>248</v>
      </c>
      <c r="O15" s="7">
        <v>126</v>
      </c>
      <c r="P15" s="7">
        <v>122</v>
      </c>
      <c r="Q15" s="7">
        <v>75.8</v>
      </c>
      <c r="R15" s="7">
        <v>78.599999999999994</v>
      </c>
      <c r="S15" s="7">
        <v>73</v>
      </c>
      <c r="T15" s="7">
        <v>193</v>
      </c>
      <c r="U15" s="7">
        <v>97</v>
      </c>
      <c r="V15" s="7">
        <v>96</v>
      </c>
      <c r="W15" s="7">
        <v>256</v>
      </c>
      <c r="X15" s="7">
        <v>131</v>
      </c>
      <c r="Y15" s="7">
        <v>125</v>
      </c>
      <c r="Z15" s="17">
        <v>75.400000000000006</v>
      </c>
      <c r="AA15" s="17">
        <v>74</v>
      </c>
      <c r="AB15" s="17">
        <v>76.8</v>
      </c>
    </row>
    <row r="16" spans="1:28" x14ac:dyDescent="0.2">
      <c r="A16" s="12" t="s">
        <v>11</v>
      </c>
      <c r="B16" s="13">
        <v>248</v>
      </c>
      <c r="C16" s="13">
        <v>126</v>
      </c>
      <c r="D16" s="13">
        <v>122</v>
      </c>
      <c r="E16" s="13">
        <v>292</v>
      </c>
      <c r="F16" s="13">
        <v>151</v>
      </c>
      <c r="G16" s="13">
        <v>141</v>
      </c>
      <c r="H16" s="13">
        <v>84.9</v>
      </c>
      <c r="I16" s="13">
        <v>83.4</v>
      </c>
      <c r="J16" s="13">
        <v>86.5</v>
      </c>
      <c r="K16" s="9" t="s">
        <v>28</v>
      </c>
      <c r="L16" s="9" t="s">
        <v>28</v>
      </c>
      <c r="M16" s="9" t="s">
        <v>28</v>
      </c>
      <c r="N16" s="9" t="s">
        <v>28</v>
      </c>
      <c r="O16" s="9" t="s">
        <v>28</v>
      </c>
      <c r="P16" s="9" t="s">
        <v>28</v>
      </c>
      <c r="Q16" s="9" t="s">
        <v>28</v>
      </c>
      <c r="R16" s="9" t="s">
        <v>28</v>
      </c>
      <c r="S16" s="9" t="s">
        <v>28</v>
      </c>
      <c r="T16" s="7">
        <v>271</v>
      </c>
      <c r="U16" s="7">
        <v>138</v>
      </c>
      <c r="V16" s="7">
        <v>133</v>
      </c>
      <c r="W16" s="7">
        <v>321</v>
      </c>
      <c r="X16" s="7">
        <v>163</v>
      </c>
      <c r="Y16" s="7">
        <v>158</v>
      </c>
      <c r="Z16" s="17">
        <v>84.4</v>
      </c>
      <c r="AA16" s="17">
        <v>84.7</v>
      </c>
      <c r="AB16" s="17">
        <v>84.2</v>
      </c>
    </row>
    <row r="17" spans="1:39" x14ac:dyDescent="0.2">
      <c r="A17" s="12" t="s">
        <v>13</v>
      </c>
      <c r="B17" s="13">
        <v>39</v>
      </c>
      <c r="C17" s="13">
        <v>21</v>
      </c>
      <c r="D17" s="13">
        <v>18</v>
      </c>
      <c r="E17" s="13">
        <v>51</v>
      </c>
      <c r="F17" s="13">
        <v>30</v>
      </c>
      <c r="G17" s="13">
        <v>21</v>
      </c>
      <c r="H17" s="13">
        <v>76.5</v>
      </c>
      <c r="I17" s="13">
        <v>70</v>
      </c>
      <c r="J17" s="13">
        <v>85.7</v>
      </c>
      <c r="K17" s="9" t="s">
        <v>28</v>
      </c>
      <c r="L17" s="9" t="s">
        <v>28</v>
      </c>
      <c r="M17" s="9" t="s">
        <v>28</v>
      </c>
      <c r="N17" s="9" t="s">
        <v>28</v>
      </c>
      <c r="O17" s="9" t="s">
        <v>28</v>
      </c>
      <c r="P17" s="9" t="s">
        <v>28</v>
      </c>
      <c r="Q17" s="9" t="s">
        <v>28</v>
      </c>
      <c r="R17" s="9" t="s">
        <v>28</v>
      </c>
      <c r="S17" s="9" t="s">
        <v>28</v>
      </c>
      <c r="T17" s="16" t="s">
        <v>28</v>
      </c>
      <c r="U17" s="16" t="s">
        <v>28</v>
      </c>
      <c r="V17" s="16" t="s">
        <v>28</v>
      </c>
      <c r="W17" s="7">
        <v>53</v>
      </c>
      <c r="X17" s="7">
        <v>25</v>
      </c>
      <c r="Y17" s="7">
        <v>28</v>
      </c>
      <c r="Z17" s="16" t="s">
        <v>28</v>
      </c>
      <c r="AA17" s="16" t="s">
        <v>28</v>
      </c>
      <c r="AB17" s="16" t="s">
        <v>28</v>
      </c>
    </row>
    <row r="18" spans="1:39" x14ac:dyDescent="0.2">
      <c r="A18" s="12" t="s">
        <v>10</v>
      </c>
      <c r="B18" s="13">
        <v>549</v>
      </c>
      <c r="C18" s="13">
        <v>294</v>
      </c>
      <c r="D18" s="13">
        <v>255</v>
      </c>
      <c r="E18" s="13">
        <v>713</v>
      </c>
      <c r="F18" s="13">
        <v>387</v>
      </c>
      <c r="G18" s="13">
        <v>326</v>
      </c>
      <c r="H18" s="13">
        <v>77</v>
      </c>
      <c r="I18" s="13">
        <v>76</v>
      </c>
      <c r="J18" s="13">
        <v>78.2</v>
      </c>
      <c r="K18" s="7">
        <v>549</v>
      </c>
      <c r="L18" s="7">
        <v>274</v>
      </c>
      <c r="M18" s="7">
        <v>275</v>
      </c>
      <c r="N18" s="7">
        <v>725</v>
      </c>
      <c r="O18" s="7">
        <v>375</v>
      </c>
      <c r="P18" s="7">
        <v>350</v>
      </c>
      <c r="Q18" s="7">
        <v>75.7</v>
      </c>
      <c r="R18" s="7">
        <v>73.099999999999994</v>
      </c>
      <c r="S18" s="7">
        <v>78.599999999999994</v>
      </c>
      <c r="T18" s="7">
        <v>550</v>
      </c>
      <c r="U18" s="7">
        <v>288</v>
      </c>
      <c r="V18" s="7">
        <v>262</v>
      </c>
      <c r="W18" s="7">
        <v>676</v>
      </c>
      <c r="X18" s="7">
        <v>360</v>
      </c>
      <c r="Y18" s="7">
        <v>316</v>
      </c>
      <c r="Z18" s="17">
        <v>81.400000000000006</v>
      </c>
      <c r="AA18" s="17">
        <v>80</v>
      </c>
      <c r="AB18" s="17">
        <v>82.9</v>
      </c>
    </row>
    <row r="19" spans="1:39" x14ac:dyDescent="0.2">
      <c r="A19" s="12" t="s">
        <v>20</v>
      </c>
      <c r="B19" s="13">
        <v>62</v>
      </c>
      <c r="C19" s="13">
        <v>35</v>
      </c>
      <c r="D19" s="13">
        <v>27</v>
      </c>
      <c r="E19" s="13">
        <v>79</v>
      </c>
      <c r="F19" s="13">
        <v>44</v>
      </c>
      <c r="G19" s="13">
        <v>35</v>
      </c>
      <c r="H19" s="13">
        <v>78.5</v>
      </c>
      <c r="I19" s="13">
        <v>79.5</v>
      </c>
      <c r="J19" s="13">
        <v>77.099999999999994</v>
      </c>
      <c r="K19" s="7">
        <v>61</v>
      </c>
      <c r="L19" s="7">
        <v>35</v>
      </c>
      <c r="M19" s="7">
        <v>26</v>
      </c>
      <c r="N19" s="7">
        <v>72</v>
      </c>
      <c r="O19" s="7">
        <v>41</v>
      </c>
      <c r="P19" s="7">
        <v>31</v>
      </c>
      <c r="Q19" s="7">
        <v>84.7</v>
      </c>
      <c r="R19" s="7">
        <v>85.4</v>
      </c>
      <c r="S19" s="7">
        <v>83.9</v>
      </c>
      <c r="T19" s="7">
        <v>56</v>
      </c>
      <c r="U19" s="7">
        <v>32</v>
      </c>
      <c r="V19" s="7">
        <v>24</v>
      </c>
      <c r="W19" s="7">
        <v>71</v>
      </c>
      <c r="X19" s="7">
        <v>40</v>
      </c>
      <c r="Y19" s="7">
        <v>31</v>
      </c>
      <c r="Z19" s="17">
        <v>78.900000000000006</v>
      </c>
      <c r="AA19" s="17">
        <v>80</v>
      </c>
      <c r="AB19" s="17">
        <v>77.400000000000006</v>
      </c>
      <c r="AC19" s="7"/>
      <c r="AD19" s="7"/>
      <c r="AE19" s="7"/>
      <c r="AF19" s="7"/>
      <c r="AG19" s="7"/>
      <c r="AH19" s="7"/>
      <c r="AI19" s="7"/>
      <c r="AJ19" s="7"/>
      <c r="AK19" s="7"/>
      <c r="AL19" s="7"/>
      <c r="AM19" s="7"/>
    </row>
    <row r="20" spans="1:39" x14ac:dyDescent="0.2">
      <c r="A20" s="12" t="s">
        <v>21</v>
      </c>
      <c r="B20" s="13">
        <v>198</v>
      </c>
      <c r="C20" s="13">
        <v>105</v>
      </c>
      <c r="D20" s="13">
        <v>93</v>
      </c>
      <c r="E20" s="13">
        <v>332</v>
      </c>
      <c r="F20" s="13">
        <v>179</v>
      </c>
      <c r="G20" s="13">
        <v>153</v>
      </c>
      <c r="H20" s="13">
        <v>59.6</v>
      </c>
      <c r="I20" s="13">
        <v>58.7</v>
      </c>
      <c r="J20" s="13">
        <v>60.8</v>
      </c>
      <c r="K20" s="7">
        <v>326</v>
      </c>
      <c r="L20" s="7">
        <v>181</v>
      </c>
      <c r="M20" s="7">
        <v>145</v>
      </c>
      <c r="N20" s="7">
        <v>372</v>
      </c>
      <c r="O20" s="7">
        <v>206</v>
      </c>
      <c r="P20" s="7">
        <v>166</v>
      </c>
      <c r="Q20" s="7">
        <v>87.6</v>
      </c>
      <c r="R20" s="7">
        <v>87.9</v>
      </c>
      <c r="S20" s="7">
        <v>87.3</v>
      </c>
      <c r="T20" s="7">
        <v>323</v>
      </c>
      <c r="U20" s="7">
        <v>184</v>
      </c>
      <c r="V20" s="7">
        <v>139</v>
      </c>
      <c r="W20" s="7">
        <v>357</v>
      </c>
      <c r="X20" s="7">
        <v>204</v>
      </c>
      <c r="Y20" s="7">
        <v>153</v>
      </c>
      <c r="Z20" s="17">
        <v>90.5</v>
      </c>
      <c r="AA20" s="17">
        <v>90.2</v>
      </c>
      <c r="AB20" s="17">
        <v>90.8</v>
      </c>
      <c r="AC20" s="7"/>
      <c r="AD20" s="7"/>
      <c r="AE20" s="7"/>
      <c r="AF20" s="7"/>
      <c r="AG20" s="7"/>
      <c r="AH20" s="7"/>
      <c r="AI20" s="7"/>
      <c r="AJ20" s="7"/>
      <c r="AK20" s="7"/>
      <c r="AL20" s="7"/>
      <c r="AM20" s="7"/>
    </row>
    <row r="21" spans="1:39" x14ac:dyDescent="0.2">
      <c r="A21" s="12"/>
      <c r="B21" s="13"/>
      <c r="C21" s="13"/>
      <c r="D21" s="13"/>
      <c r="E21" s="13"/>
      <c r="F21" s="13"/>
      <c r="G21" s="13"/>
      <c r="H21" s="13"/>
      <c r="I21" s="13"/>
      <c r="J21" s="13"/>
      <c r="K21" s="7"/>
      <c r="L21" s="7"/>
      <c r="M21" s="7"/>
      <c r="N21" s="7"/>
      <c r="O21" s="7"/>
      <c r="P21" s="7"/>
      <c r="Q21" s="7"/>
      <c r="R21" s="7"/>
      <c r="S21" s="7"/>
      <c r="T21" s="7"/>
      <c r="U21" s="7"/>
      <c r="V21" s="7"/>
      <c r="W21" s="7"/>
      <c r="X21" s="7"/>
      <c r="Y21" s="7"/>
      <c r="Z21" s="17"/>
      <c r="AA21" s="17"/>
      <c r="AB21" s="17"/>
      <c r="AC21" s="7"/>
      <c r="AD21" s="7"/>
      <c r="AE21" s="7"/>
      <c r="AF21" s="7"/>
      <c r="AG21" s="7"/>
      <c r="AH21" s="7"/>
      <c r="AI21" s="7"/>
      <c r="AJ21" s="7"/>
      <c r="AK21" s="7"/>
      <c r="AL21" s="7"/>
      <c r="AM21" s="7"/>
    </row>
    <row r="22" spans="1:39" x14ac:dyDescent="0.2">
      <c r="A22" s="12"/>
      <c r="B22" s="13"/>
      <c r="C22" s="13"/>
      <c r="D22" s="13"/>
      <c r="E22" s="13"/>
      <c r="F22" s="13"/>
      <c r="G22" s="13"/>
      <c r="H22" s="13"/>
      <c r="I22" s="13"/>
      <c r="J22" s="13"/>
      <c r="K22" s="7"/>
      <c r="L22" s="7"/>
      <c r="M22" s="7"/>
      <c r="N22" s="7"/>
      <c r="O22" s="7"/>
      <c r="P22" s="7"/>
      <c r="Q22" s="7"/>
      <c r="R22" s="7"/>
      <c r="S22" s="7"/>
      <c r="T22" s="7"/>
      <c r="U22" s="7"/>
      <c r="V22" s="7"/>
      <c r="W22" s="7"/>
      <c r="X22" s="7"/>
      <c r="Y22" s="7"/>
      <c r="Z22" s="17"/>
      <c r="AA22" s="17"/>
      <c r="AB22" s="17"/>
      <c r="AC22" s="7"/>
      <c r="AD22" s="7"/>
      <c r="AE22" s="7"/>
      <c r="AF22" s="7"/>
      <c r="AG22" s="7"/>
      <c r="AH22" s="7"/>
      <c r="AI22" s="7"/>
      <c r="AJ22" s="7"/>
      <c r="AK22" s="7"/>
      <c r="AL22" s="7"/>
      <c r="AM22" s="7"/>
    </row>
    <row r="23" spans="1:39" x14ac:dyDescent="0.2">
      <c r="A23" s="12" t="s">
        <v>32</v>
      </c>
      <c r="B23" s="13"/>
      <c r="C23" s="13"/>
      <c r="D23" s="13"/>
      <c r="E23" s="13"/>
      <c r="F23" s="13"/>
      <c r="G23" s="13"/>
      <c r="H23" s="13"/>
      <c r="I23" s="13"/>
      <c r="J23" s="13"/>
      <c r="K23" s="7"/>
      <c r="L23" s="7"/>
      <c r="M23" s="7"/>
      <c r="N23" s="7"/>
      <c r="O23" s="7"/>
      <c r="P23" s="7"/>
      <c r="Q23" s="7"/>
      <c r="R23" s="7"/>
      <c r="S23" s="7"/>
      <c r="T23" s="7"/>
      <c r="U23" s="7"/>
      <c r="V23" s="7"/>
      <c r="W23" s="7"/>
      <c r="X23" s="7"/>
      <c r="Y23" s="7"/>
      <c r="Z23" s="17"/>
      <c r="AA23" s="17"/>
      <c r="AB23" s="17"/>
      <c r="AC23" s="7"/>
      <c r="AD23" s="7"/>
      <c r="AE23" s="7"/>
      <c r="AF23" s="7"/>
      <c r="AG23" s="7"/>
      <c r="AH23" s="7"/>
      <c r="AI23" s="7"/>
      <c r="AJ23" s="7"/>
      <c r="AK23" s="7"/>
      <c r="AL23" s="7"/>
      <c r="AM23" s="7"/>
    </row>
    <row r="24" spans="1:39" x14ac:dyDescent="0.2">
      <c r="A24" s="12"/>
      <c r="B24" s="8">
        <v>2022</v>
      </c>
      <c r="O24" s="7"/>
      <c r="P24" s="7"/>
      <c r="Q24" s="7"/>
      <c r="R24" s="7"/>
      <c r="S24" s="7"/>
      <c r="T24" s="7"/>
      <c r="U24" s="7"/>
      <c r="V24" s="7"/>
      <c r="W24" s="7"/>
      <c r="X24" s="7"/>
      <c r="Y24" s="7"/>
      <c r="Z24" s="17"/>
      <c r="AA24" s="17"/>
      <c r="AB24" s="17"/>
      <c r="AC24" s="7"/>
      <c r="AD24" s="7"/>
      <c r="AE24" s="7"/>
      <c r="AF24" s="7"/>
      <c r="AG24" s="7"/>
      <c r="AH24" s="7"/>
      <c r="AI24" s="7"/>
      <c r="AJ24" s="7"/>
      <c r="AK24" s="7"/>
      <c r="AL24" s="7"/>
      <c r="AM24" s="7"/>
    </row>
    <row r="25" spans="1:39" x14ac:dyDescent="0.2">
      <c r="A25" s="12"/>
      <c r="B25" s="1" t="s">
        <v>16</v>
      </c>
      <c r="F25" s="1" t="s">
        <v>5</v>
      </c>
      <c r="J25" s="1" t="s">
        <v>6</v>
      </c>
      <c r="O25" s="7"/>
      <c r="P25" s="7"/>
      <c r="Q25" s="7"/>
      <c r="R25" s="7"/>
      <c r="S25" s="7"/>
      <c r="T25" s="7"/>
      <c r="U25" s="7"/>
      <c r="V25" s="7"/>
      <c r="W25" s="7"/>
      <c r="X25" s="7"/>
      <c r="Y25" s="7"/>
      <c r="Z25" s="17"/>
      <c r="AA25" s="17"/>
      <c r="AB25" s="17"/>
      <c r="AC25" s="7"/>
      <c r="AD25" s="7"/>
      <c r="AE25" s="7"/>
      <c r="AF25" s="7"/>
      <c r="AG25" s="7"/>
      <c r="AH25" s="7"/>
      <c r="AI25" s="7"/>
      <c r="AJ25" s="7"/>
      <c r="AK25" s="7"/>
      <c r="AL25" s="7"/>
      <c r="AM25" s="7"/>
    </row>
    <row r="26" spans="1:39" x14ac:dyDescent="0.2">
      <c r="B26" s="1" t="s">
        <v>7</v>
      </c>
      <c r="C26" s="1" t="s">
        <v>8</v>
      </c>
      <c r="D26" s="1" t="s">
        <v>9</v>
      </c>
      <c r="E26" s="1" t="s">
        <v>30</v>
      </c>
      <c r="F26" s="1" t="s">
        <v>7</v>
      </c>
      <c r="G26" s="1" t="s">
        <v>8</v>
      </c>
      <c r="H26" s="1" t="s">
        <v>9</v>
      </c>
      <c r="I26" s="1" t="s">
        <v>30</v>
      </c>
      <c r="J26" s="1" t="s">
        <v>7</v>
      </c>
      <c r="K26" s="1" t="s">
        <v>8</v>
      </c>
      <c r="L26" s="1" t="s">
        <v>9</v>
      </c>
      <c r="M26" s="1" t="s">
        <v>30</v>
      </c>
      <c r="O26" s="7"/>
      <c r="P26" s="7"/>
      <c r="Q26" s="7"/>
      <c r="R26" s="7"/>
      <c r="S26" s="7"/>
      <c r="T26" s="7"/>
      <c r="U26" s="7"/>
      <c r="V26" s="7"/>
      <c r="W26" s="7"/>
      <c r="X26" s="7"/>
      <c r="Y26" s="7"/>
      <c r="Z26" s="17"/>
      <c r="AA26" s="17"/>
      <c r="AB26" s="17"/>
      <c r="AC26" s="7"/>
      <c r="AD26" s="7"/>
      <c r="AE26" s="7"/>
      <c r="AF26" s="7"/>
      <c r="AG26" s="7"/>
      <c r="AH26" s="7"/>
      <c r="AI26" s="7"/>
      <c r="AJ26" s="7"/>
      <c r="AK26" s="7"/>
      <c r="AL26" s="7"/>
      <c r="AM26" s="7"/>
    </row>
    <row r="27" spans="1:39" x14ac:dyDescent="0.2">
      <c r="A27" s="1" t="s">
        <v>14</v>
      </c>
      <c r="B27" s="7">
        <v>173733</v>
      </c>
      <c r="C27" s="7">
        <v>79850</v>
      </c>
      <c r="D27" s="7">
        <v>83053</v>
      </c>
      <c r="E27" s="7">
        <v>47</v>
      </c>
      <c r="F27" s="7">
        <v>276593</v>
      </c>
      <c r="G27" s="7">
        <v>133148</v>
      </c>
      <c r="H27" s="7">
        <v>128694</v>
      </c>
      <c r="I27" s="7">
        <v>70</v>
      </c>
      <c r="J27" s="17">
        <v>62.8</v>
      </c>
      <c r="K27" s="17">
        <v>60</v>
      </c>
      <c r="L27" s="17">
        <v>64.5</v>
      </c>
      <c r="M27" s="17">
        <v>67.099999999999994</v>
      </c>
      <c r="O27" s="7"/>
      <c r="P27" s="7"/>
      <c r="Q27" s="21"/>
      <c r="R27" s="7"/>
      <c r="S27" s="7"/>
      <c r="T27" s="7"/>
      <c r="U27" s="7"/>
      <c r="V27" s="7"/>
      <c r="W27" s="7"/>
      <c r="X27" s="7"/>
      <c r="Y27" s="7"/>
      <c r="Z27" s="17"/>
      <c r="AA27" s="17"/>
      <c r="AB27" s="17"/>
      <c r="AC27" s="7"/>
      <c r="AD27" s="7"/>
      <c r="AE27" s="7"/>
      <c r="AF27" s="7"/>
      <c r="AG27" s="7"/>
      <c r="AH27" s="7"/>
      <c r="AI27" s="7"/>
      <c r="AJ27" s="7"/>
      <c r="AK27" s="7"/>
      <c r="AL27" s="7"/>
      <c r="AM27" s="7"/>
    </row>
    <row r="28" spans="1:39" x14ac:dyDescent="0.2">
      <c r="A28" s="1" t="s">
        <v>33</v>
      </c>
      <c r="B28" s="7">
        <v>9422</v>
      </c>
      <c r="C28" s="7">
        <v>4507</v>
      </c>
      <c r="D28" s="7">
        <v>4909</v>
      </c>
      <c r="E28" s="7">
        <v>6</v>
      </c>
      <c r="F28" s="7">
        <v>14688</v>
      </c>
      <c r="G28" s="7">
        <v>7291</v>
      </c>
      <c r="H28" s="7">
        <v>7391</v>
      </c>
      <c r="I28" s="7">
        <v>6</v>
      </c>
      <c r="J28" s="17">
        <v>64.099999999999994</v>
      </c>
      <c r="K28" s="17">
        <v>61.8</v>
      </c>
      <c r="L28" s="17">
        <v>66.400000000000006</v>
      </c>
      <c r="M28" s="17">
        <v>100</v>
      </c>
      <c r="O28" s="7"/>
      <c r="P28" s="7"/>
      <c r="Q28" s="7"/>
      <c r="R28" s="7"/>
      <c r="S28" s="7"/>
      <c r="T28" s="7"/>
      <c r="U28" s="7"/>
      <c r="V28" s="7"/>
      <c r="W28" s="7"/>
      <c r="X28" s="7"/>
      <c r="Y28" s="7"/>
      <c r="Z28" s="17"/>
      <c r="AA28" s="17"/>
      <c r="AB28" s="17"/>
      <c r="AC28" s="7"/>
      <c r="AD28" s="7"/>
      <c r="AE28" s="7"/>
      <c r="AF28" s="7"/>
      <c r="AG28" s="7"/>
      <c r="AH28" s="7"/>
      <c r="AI28" s="7"/>
      <c r="AJ28" s="7"/>
      <c r="AK28" s="7"/>
      <c r="AL28" s="7"/>
      <c r="AM28" s="7"/>
    </row>
    <row r="29" spans="1:39" x14ac:dyDescent="0.2">
      <c r="A29" s="1" t="s">
        <v>17</v>
      </c>
      <c r="B29" s="7">
        <v>587</v>
      </c>
      <c r="C29" s="16">
        <v>289</v>
      </c>
      <c r="D29" s="16">
        <v>298</v>
      </c>
      <c r="E29" s="7">
        <v>0</v>
      </c>
      <c r="F29" s="7">
        <v>821</v>
      </c>
      <c r="G29" s="16">
        <v>423</v>
      </c>
      <c r="H29" s="16">
        <v>398</v>
      </c>
      <c r="I29" s="16">
        <v>0</v>
      </c>
      <c r="J29" s="17">
        <v>71.5</v>
      </c>
      <c r="K29" s="22">
        <f>C29/G29*100</f>
        <v>68.321513002364071</v>
      </c>
      <c r="L29" s="22">
        <f>D29/H29*100</f>
        <v>74.874371859296488</v>
      </c>
      <c r="M29" s="16"/>
      <c r="O29" s="7"/>
      <c r="P29" s="7"/>
      <c r="Q29" s="7"/>
      <c r="R29" s="7"/>
      <c r="S29" s="7"/>
      <c r="T29" s="7"/>
      <c r="U29" s="7"/>
      <c r="V29" s="7"/>
      <c r="W29" s="7"/>
      <c r="X29" s="7"/>
      <c r="Y29" s="7"/>
      <c r="Z29" s="17"/>
      <c r="AA29" s="17"/>
      <c r="AB29" s="17"/>
      <c r="AC29" s="7"/>
      <c r="AD29" s="7"/>
      <c r="AE29" s="7"/>
      <c r="AF29" s="7"/>
      <c r="AG29" s="7"/>
      <c r="AH29" s="7"/>
      <c r="AI29" s="7"/>
      <c r="AJ29" s="7"/>
      <c r="AK29" s="7"/>
      <c r="AL29" s="7"/>
      <c r="AM29" s="7"/>
    </row>
    <row r="30" spans="1:39" x14ac:dyDescent="0.2">
      <c r="A30" s="1" t="s">
        <v>18</v>
      </c>
      <c r="B30" s="7">
        <v>250</v>
      </c>
      <c r="C30" s="16">
        <v>124</v>
      </c>
      <c r="D30" s="16">
        <v>126</v>
      </c>
      <c r="E30" s="7">
        <v>0</v>
      </c>
      <c r="F30" s="7">
        <v>338</v>
      </c>
      <c r="G30" s="16">
        <v>175</v>
      </c>
      <c r="H30" s="16">
        <v>163</v>
      </c>
      <c r="I30" s="16">
        <v>0</v>
      </c>
      <c r="J30" s="17">
        <v>74</v>
      </c>
      <c r="K30" s="22">
        <f>C30/G30*100</f>
        <v>70.857142857142847</v>
      </c>
      <c r="L30" s="22">
        <f>D30/H30*100</f>
        <v>77.300613496932513</v>
      </c>
      <c r="M30" s="16"/>
      <c r="O30" s="7"/>
      <c r="P30" s="7"/>
      <c r="Q30" s="7"/>
      <c r="R30" s="7"/>
      <c r="S30" s="7"/>
      <c r="T30" s="7"/>
      <c r="U30" s="7"/>
      <c r="V30" s="7"/>
      <c r="W30" s="7"/>
      <c r="X30" s="7"/>
      <c r="Y30" s="7"/>
      <c r="Z30" s="17"/>
      <c r="AA30" s="17"/>
      <c r="AB30" s="17"/>
      <c r="AC30" s="7"/>
      <c r="AD30" s="7"/>
      <c r="AE30" s="7"/>
      <c r="AF30" s="7"/>
      <c r="AG30" s="7"/>
      <c r="AH30" s="7"/>
      <c r="AI30" s="7"/>
      <c r="AJ30" s="7"/>
      <c r="AK30" s="7"/>
      <c r="AL30" s="7"/>
      <c r="AM30" s="7"/>
    </row>
    <row r="31" spans="1:39" x14ac:dyDescent="0.2">
      <c r="A31" s="1" t="s">
        <v>19</v>
      </c>
      <c r="B31" s="7">
        <v>201</v>
      </c>
      <c r="C31" s="7">
        <v>99</v>
      </c>
      <c r="D31" s="7">
        <v>102</v>
      </c>
      <c r="E31" s="7">
        <v>0</v>
      </c>
      <c r="F31" s="7">
        <v>274</v>
      </c>
      <c r="G31" s="7">
        <v>142</v>
      </c>
      <c r="H31" s="7">
        <v>132</v>
      </c>
      <c r="I31" s="7">
        <v>0</v>
      </c>
      <c r="J31" s="17">
        <v>73.400000000000006</v>
      </c>
      <c r="K31" s="17">
        <v>69.7</v>
      </c>
      <c r="L31" s="17">
        <v>77.3</v>
      </c>
      <c r="M31" s="16"/>
      <c r="O31" s="7"/>
      <c r="P31" s="7"/>
      <c r="Q31" s="7"/>
      <c r="R31" s="7"/>
      <c r="S31" s="7"/>
      <c r="T31" s="7"/>
      <c r="U31" s="7"/>
      <c r="V31" s="7"/>
      <c r="W31" s="7"/>
      <c r="X31" s="7"/>
      <c r="Y31" s="7"/>
      <c r="Z31" s="17"/>
      <c r="AA31" s="17"/>
      <c r="AB31" s="17"/>
      <c r="AC31" s="7"/>
      <c r="AD31" s="7"/>
      <c r="AE31" s="7"/>
      <c r="AF31" s="7"/>
      <c r="AG31" s="7"/>
      <c r="AH31" s="7"/>
      <c r="AI31" s="7"/>
      <c r="AJ31" s="7"/>
      <c r="AK31" s="7"/>
      <c r="AL31" s="7"/>
      <c r="AM31" s="7"/>
    </row>
    <row r="32" spans="1:39" x14ac:dyDescent="0.2">
      <c r="A32" s="1" t="s">
        <v>10</v>
      </c>
      <c r="B32" s="7">
        <v>819</v>
      </c>
      <c r="C32" s="16">
        <v>427</v>
      </c>
      <c r="D32" s="16">
        <v>391</v>
      </c>
      <c r="E32" s="7">
        <v>1</v>
      </c>
      <c r="F32" s="7">
        <v>1034</v>
      </c>
      <c r="G32" s="16">
        <v>539</v>
      </c>
      <c r="H32" s="16">
        <v>494</v>
      </c>
      <c r="I32" s="16">
        <v>1</v>
      </c>
      <c r="J32" s="17">
        <v>79.2</v>
      </c>
      <c r="K32" s="24">
        <f>C32/G32</f>
        <v>0.79220779220779225</v>
      </c>
      <c r="L32" s="24">
        <f>D32/H32</f>
        <v>0.791497975708502</v>
      </c>
      <c r="M32" s="16"/>
      <c r="O32" s="7"/>
      <c r="P32" s="7"/>
      <c r="Q32" s="7"/>
      <c r="R32" s="7"/>
      <c r="S32" s="7"/>
      <c r="T32" s="7"/>
      <c r="U32" s="7"/>
      <c r="V32" s="7"/>
      <c r="W32" s="7"/>
      <c r="X32" s="7"/>
      <c r="Y32" s="7"/>
      <c r="Z32" s="17"/>
      <c r="AA32" s="17"/>
      <c r="AB32" s="17"/>
      <c r="AC32" s="7"/>
      <c r="AD32" s="7"/>
      <c r="AE32" s="7"/>
      <c r="AF32" s="7"/>
      <c r="AG32" s="7"/>
      <c r="AH32" s="7"/>
      <c r="AI32" s="7"/>
      <c r="AJ32" s="7"/>
      <c r="AK32" s="7"/>
      <c r="AL32" s="7"/>
      <c r="AM32" s="7"/>
    </row>
    <row r="33" spans="1:39" x14ac:dyDescent="0.2">
      <c r="A33" s="1" t="s">
        <v>12</v>
      </c>
      <c r="B33" s="7">
        <v>1608</v>
      </c>
      <c r="C33" s="7">
        <v>792</v>
      </c>
      <c r="D33" s="7">
        <v>816</v>
      </c>
      <c r="E33" s="7">
        <v>0</v>
      </c>
      <c r="F33" s="7">
        <v>2257</v>
      </c>
      <c r="G33" s="7">
        <v>1185</v>
      </c>
      <c r="H33" s="7">
        <v>1072</v>
      </c>
      <c r="I33" s="16"/>
      <c r="J33" s="17">
        <v>71.2</v>
      </c>
      <c r="K33" s="17">
        <v>66.8</v>
      </c>
      <c r="L33" s="17">
        <v>76.099999999999994</v>
      </c>
      <c r="M33" s="16"/>
      <c r="O33" s="7"/>
      <c r="P33" s="7"/>
      <c r="Q33" s="7"/>
      <c r="R33" s="7"/>
      <c r="S33" s="7"/>
      <c r="T33" s="7"/>
      <c r="U33" s="7"/>
      <c r="V33" s="7"/>
      <c r="W33" s="7"/>
      <c r="X33" s="7"/>
      <c r="Y33" s="7"/>
      <c r="Z33" s="17"/>
      <c r="AA33" s="17"/>
      <c r="AB33" s="17"/>
      <c r="AC33" s="7"/>
      <c r="AD33" s="7"/>
      <c r="AE33" s="7"/>
      <c r="AF33" s="7"/>
      <c r="AG33" s="7"/>
      <c r="AH33" s="7"/>
      <c r="AI33" s="7"/>
      <c r="AJ33" s="7"/>
      <c r="AK33" s="7"/>
      <c r="AL33" s="7"/>
      <c r="AM33" s="7"/>
    </row>
    <row r="34" spans="1:39" x14ac:dyDescent="0.2">
      <c r="A34" s="1" t="s">
        <v>13</v>
      </c>
      <c r="B34" s="16"/>
      <c r="C34" s="16"/>
      <c r="D34" s="16"/>
      <c r="E34" s="16"/>
      <c r="F34" s="16"/>
      <c r="G34" s="16"/>
      <c r="H34" s="16"/>
      <c r="I34" s="16"/>
      <c r="J34" s="16"/>
      <c r="K34" s="16" t="s">
        <v>28</v>
      </c>
      <c r="L34" s="16"/>
      <c r="M34" s="16"/>
      <c r="O34" s="7"/>
      <c r="P34" s="7"/>
      <c r="Q34" s="7"/>
      <c r="R34" s="7"/>
      <c r="S34" s="7"/>
      <c r="T34" s="7"/>
      <c r="U34" s="7"/>
      <c r="V34" s="7"/>
      <c r="W34" s="7"/>
      <c r="X34" s="7"/>
      <c r="Y34" s="7"/>
      <c r="Z34" s="17"/>
      <c r="AA34" s="17"/>
      <c r="AB34" s="17"/>
      <c r="AC34" s="7"/>
      <c r="AD34" s="7"/>
      <c r="AE34" s="7"/>
      <c r="AF34" s="7"/>
      <c r="AG34" s="7"/>
      <c r="AH34" s="7"/>
      <c r="AI34" s="7"/>
      <c r="AJ34" s="7"/>
      <c r="AK34" s="7"/>
      <c r="AL34" s="7"/>
      <c r="AM34" s="7"/>
    </row>
    <row r="35" spans="1:39" x14ac:dyDescent="0.2">
      <c r="A35" s="1" t="s">
        <v>21</v>
      </c>
      <c r="B35" s="7">
        <v>352</v>
      </c>
      <c r="C35" s="16"/>
      <c r="D35" s="16"/>
      <c r="E35" s="7">
        <v>0</v>
      </c>
      <c r="F35" s="7">
        <v>433</v>
      </c>
      <c r="G35" s="16">
        <v>246</v>
      </c>
      <c r="H35" s="16">
        <v>187</v>
      </c>
      <c r="I35" s="16"/>
      <c r="J35" s="17">
        <v>81.3</v>
      </c>
      <c r="K35" s="16"/>
      <c r="L35" s="16"/>
      <c r="M35" s="16"/>
      <c r="O35" s="7"/>
      <c r="P35" s="7"/>
      <c r="Q35" s="7"/>
      <c r="R35" s="7"/>
      <c r="S35" s="7"/>
      <c r="T35" s="7"/>
      <c r="U35" s="7"/>
      <c r="V35" s="7"/>
      <c r="W35" s="7"/>
      <c r="X35" s="7"/>
      <c r="Y35" s="7"/>
      <c r="Z35" s="17"/>
      <c r="AA35" s="17"/>
      <c r="AB35" s="17"/>
      <c r="AC35" s="7"/>
      <c r="AD35" s="7"/>
      <c r="AE35" s="7"/>
      <c r="AF35" s="7"/>
      <c r="AG35" s="7"/>
      <c r="AH35" s="7"/>
      <c r="AI35" s="7"/>
      <c r="AJ35" s="7"/>
      <c r="AK35" s="7"/>
      <c r="AL35" s="7"/>
      <c r="AM35" s="7"/>
    </row>
    <row r="36" spans="1:39" x14ac:dyDescent="0.2">
      <c r="A36" s="12"/>
      <c r="B36" s="13"/>
      <c r="C36" s="13"/>
      <c r="D36" s="13"/>
      <c r="E36" s="13"/>
      <c r="F36" s="13"/>
      <c r="G36" s="13"/>
      <c r="H36" s="13"/>
      <c r="I36" s="13"/>
      <c r="J36" s="13"/>
      <c r="K36" s="7"/>
      <c r="L36" s="7"/>
      <c r="M36" s="7"/>
      <c r="N36" s="7"/>
      <c r="O36" s="7"/>
      <c r="P36" s="7"/>
      <c r="Q36" s="7"/>
      <c r="R36" s="7"/>
      <c r="S36" s="7"/>
      <c r="T36" s="7"/>
      <c r="U36" s="7"/>
      <c r="V36" s="7"/>
      <c r="W36" s="7"/>
      <c r="X36" s="7"/>
      <c r="Y36" s="7"/>
      <c r="Z36" s="17"/>
      <c r="AA36" s="17"/>
      <c r="AB36" s="17"/>
      <c r="AC36" s="7"/>
      <c r="AD36" s="7"/>
      <c r="AE36" s="7"/>
      <c r="AF36" s="7"/>
      <c r="AG36" s="7"/>
      <c r="AH36" s="7"/>
      <c r="AI36" s="7"/>
      <c r="AJ36" s="7"/>
      <c r="AK36" s="7"/>
      <c r="AL36" s="7"/>
      <c r="AM36" s="7"/>
    </row>
    <row r="37" spans="1:39" x14ac:dyDescent="0.2">
      <c r="A37" s="12"/>
      <c r="B37" s="13"/>
      <c r="C37" s="13"/>
      <c r="D37" s="13"/>
      <c r="E37" s="13"/>
      <c r="F37" s="13"/>
      <c r="G37" s="13"/>
      <c r="H37" s="13"/>
      <c r="I37" s="13"/>
      <c r="J37" s="13"/>
      <c r="K37" s="7"/>
      <c r="L37" s="7"/>
      <c r="M37" s="7"/>
      <c r="N37" s="7"/>
      <c r="O37" s="7"/>
      <c r="P37" s="7"/>
      <c r="Q37" s="7"/>
      <c r="R37" s="7"/>
      <c r="S37" s="7"/>
      <c r="T37" s="7"/>
      <c r="U37" s="7"/>
      <c r="V37" s="7"/>
      <c r="W37" s="7"/>
      <c r="X37" s="7"/>
      <c r="Y37" s="7"/>
      <c r="Z37" s="17"/>
      <c r="AA37" s="17"/>
      <c r="AB37" s="17"/>
      <c r="AC37" s="7"/>
      <c r="AD37" s="7"/>
      <c r="AE37" s="7"/>
      <c r="AF37" s="7"/>
      <c r="AG37" s="7"/>
      <c r="AH37" s="7"/>
      <c r="AI37" s="7"/>
      <c r="AJ37" s="7"/>
      <c r="AK37" s="7"/>
      <c r="AL37" s="7"/>
      <c r="AM37" s="7"/>
    </row>
    <row r="38" spans="1:39" x14ac:dyDescent="0.2">
      <c r="A38" s="12"/>
      <c r="B38" s="13"/>
      <c r="C38" s="13"/>
      <c r="D38" s="13"/>
      <c r="E38" s="13"/>
      <c r="F38" s="13"/>
      <c r="G38" s="13"/>
      <c r="H38" s="13"/>
      <c r="I38" s="13"/>
      <c r="J38" s="13"/>
      <c r="K38" s="7"/>
      <c r="L38" s="7"/>
      <c r="M38" s="7"/>
      <c r="N38" s="7"/>
      <c r="O38" s="7"/>
      <c r="P38" s="7"/>
      <c r="Q38" s="7"/>
      <c r="R38" s="7"/>
      <c r="S38" s="7"/>
      <c r="T38" s="7"/>
      <c r="U38" s="7"/>
      <c r="V38" s="7"/>
      <c r="W38" s="7"/>
      <c r="X38" s="7"/>
      <c r="Y38" s="7"/>
      <c r="Z38" s="17"/>
      <c r="AA38" s="17"/>
      <c r="AB38" s="17"/>
      <c r="AC38" s="7"/>
      <c r="AD38" s="7"/>
      <c r="AE38" s="7"/>
      <c r="AF38" s="7"/>
      <c r="AG38" s="7"/>
      <c r="AH38" s="7"/>
      <c r="AI38" s="7"/>
      <c r="AJ38" s="7"/>
      <c r="AK38" s="7"/>
      <c r="AL38" s="7"/>
      <c r="AM38" s="7"/>
    </row>
    <row r="39" spans="1:39" x14ac:dyDescent="0.2">
      <c r="A39" s="12"/>
      <c r="B39" s="13"/>
      <c r="C39" s="13"/>
      <c r="D39" s="13"/>
      <c r="E39" s="13"/>
      <c r="F39" s="13"/>
      <c r="G39" s="13"/>
      <c r="H39" s="13"/>
      <c r="I39" s="13"/>
      <c r="J39" s="13"/>
      <c r="K39" s="7"/>
      <c r="L39" s="7"/>
      <c r="M39" s="7"/>
      <c r="N39" s="7"/>
      <c r="O39" s="7"/>
      <c r="P39" s="7"/>
      <c r="Q39" s="7"/>
      <c r="R39" s="7"/>
      <c r="S39" s="7"/>
      <c r="T39" s="7"/>
      <c r="U39" s="7"/>
      <c r="V39" s="7"/>
      <c r="W39" s="7"/>
      <c r="X39" s="7"/>
      <c r="Y39" s="7"/>
      <c r="Z39" s="17"/>
      <c r="AA39" s="17"/>
      <c r="AB39" s="17"/>
      <c r="AC39" s="7"/>
      <c r="AD39" s="7"/>
      <c r="AE39" s="7"/>
      <c r="AF39" s="7"/>
      <c r="AG39" s="7"/>
      <c r="AH39" s="7"/>
      <c r="AI39" s="7"/>
      <c r="AJ39" s="7"/>
      <c r="AK39" s="7"/>
      <c r="AL39" s="7"/>
      <c r="AM39" s="7"/>
    </row>
    <row r="40" spans="1:39" x14ac:dyDescent="0.2">
      <c r="A40" s="12"/>
      <c r="B40" s="13"/>
      <c r="C40" s="13"/>
      <c r="D40" s="13"/>
      <c r="E40" s="13"/>
      <c r="F40" s="13"/>
      <c r="G40" s="13"/>
      <c r="H40" s="13"/>
      <c r="I40" s="13"/>
      <c r="J40" s="13"/>
      <c r="K40" s="7"/>
      <c r="L40" s="7"/>
      <c r="M40" s="7"/>
      <c r="N40" s="7"/>
      <c r="O40" s="7"/>
      <c r="P40" s="7"/>
      <c r="Q40" s="7"/>
      <c r="R40" s="7"/>
      <c r="S40" s="7"/>
      <c r="T40" s="7"/>
      <c r="U40" s="7"/>
      <c r="V40" s="7"/>
      <c r="W40" s="7"/>
      <c r="X40" s="7"/>
      <c r="Y40" s="7"/>
      <c r="Z40" s="17"/>
      <c r="AA40" s="17"/>
      <c r="AB40" s="17"/>
      <c r="AC40" s="7"/>
      <c r="AD40" s="7"/>
      <c r="AE40" s="7"/>
      <c r="AF40" s="7"/>
      <c r="AG40" s="7"/>
      <c r="AH40" s="7"/>
      <c r="AI40" s="7"/>
      <c r="AJ40" s="7"/>
      <c r="AK40" s="7"/>
      <c r="AL40" s="7"/>
      <c r="AM40" s="7"/>
    </row>
    <row r="41" spans="1:39" x14ac:dyDescent="0.2">
      <c r="A41" s="1"/>
      <c r="B41" s="7"/>
      <c r="C41" s="7"/>
      <c r="D41" s="7"/>
      <c r="E41" s="7"/>
      <c r="F41" s="7"/>
      <c r="G41" s="7"/>
      <c r="H41" s="7"/>
      <c r="I41" s="7"/>
      <c r="J41" s="7"/>
      <c r="K41" s="7"/>
      <c r="L41" s="7"/>
      <c r="M41" s="7"/>
      <c r="N41" s="7"/>
      <c r="O41" s="7"/>
      <c r="P41" s="7"/>
      <c r="Q41" s="7"/>
      <c r="R41" s="7"/>
      <c r="T41" s="1"/>
      <c r="U41" s="7"/>
    </row>
    <row r="42" spans="1:39" x14ac:dyDescent="0.2">
      <c r="B42" s="18">
        <v>2010</v>
      </c>
      <c r="C42" s="18"/>
      <c r="D42" s="18"/>
      <c r="E42" s="18"/>
      <c r="F42" s="18"/>
      <c r="G42" s="18"/>
      <c r="H42" s="18"/>
      <c r="I42" s="18"/>
      <c r="J42" s="18"/>
      <c r="K42" s="19">
        <v>2014</v>
      </c>
      <c r="L42" s="19"/>
      <c r="M42" s="19"/>
      <c r="N42" s="19"/>
      <c r="O42" s="19"/>
      <c r="P42" s="19"/>
      <c r="Q42" s="19"/>
      <c r="R42" s="19"/>
      <c r="S42" s="19"/>
      <c r="T42" s="20">
        <v>2018</v>
      </c>
      <c r="U42" s="20"/>
      <c r="V42" s="20"/>
      <c r="W42" s="20"/>
      <c r="X42" s="20"/>
      <c r="Y42" s="20"/>
      <c r="Z42" s="20"/>
      <c r="AA42" s="20"/>
      <c r="AB42" s="20"/>
    </row>
    <row r="43" spans="1:39" x14ac:dyDescent="0.2">
      <c r="A43" s="10"/>
      <c r="B43" s="12" t="s">
        <v>16</v>
      </c>
      <c r="C43" s="10"/>
      <c r="D43" s="10"/>
      <c r="E43" s="12" t="s">
        <v>5</v>
      </c>
      <c r="F43" s="10"/>
      <c r="G43" s="10"/>
      <c r="H43" s="12" t="s">
        <v>6</v>
      </c>
      <c r="I43" s="10"/>
      <c r="J43" s="10"/>
      <c r="K43" s="1" t="s">
        <v>16</v>
      </c>
      <c r="N43" s="1" t="s">
        <v>5</v>
      </c>
      <c r="Q43" s="1" t="s">
        <v>6</v>
      </c>
      <c r="T43" s="1" t="s">
        <v>16</v>
      </c>
      <c r="W43" s="1" t="s">
        <v>5</v>
      </c>
      <c r="Z43" s="1" t="s">
        <v>6</v>
      </c>
    </row>
    <row r="44" spans="1:39" x14ac:dyDescent="0.2">
      <c r="A44" s="10"/>
      <c r="B44" s="12" t="s">
        <v>7</v>
      </c>
      <c r="C44" s="12" t="s">
        <v>8</v>
      </c>
      <c r="D44" s="12" t="s">
        <v>9</v>
      </c>
      <c r="E44" s="12" t="s">
        <v>7</v>
      </c>
      <c r="F44" s="12" t="s">
        <v>8</v>
      </c>
      <c r="G44" s="12" t="s">
        <v>9</v>
      </c>
      <c r="H44" s="12" t="s">
        <v>7</v>
      </c>
      <c r="I44" s="12" t="s">
        <v>8</v>
      </c>
      <c r="J44" s="12" t="s">
        <v>9</v>
      </c>
      <c r="K44" s="1" t="s">
        <v>7</v>
      </c>
      <c r="L44" s="1" t="s">
        <v>8</v>
      </c>
      <c r="M44" s="1" t="s">
        <v>9</v>
      </c>
      <c r="N44" s="1" t="s">
        <v>7</v>
      </c>
      <c r="O44" s="1" t="s">
        <v>8</v>
      </c>
      <c r="P44" s="1" t="s">
        <v>9</v>
      </c>
      <c r="Q44" s="1" t="s">
        <v>7</v>
      </c>
      <c r="R44" s="1" t="s">
        <v>8</v>
      </c>
      <c r="S44" s="1" t="s">
        <v>9</v>
      </c>
      <c r="T44" s="1" t="s">
        <v>7</v>
      </c>
      <c r="U44" s="1" t="s">
        <v>8</v>
      </c>
      <c r="V44" s="1" t="s">
        <v>9</v>
      </c>
      <c r="W44" s="1" t="s">
        <v>7</v>
      </c>
      <c r="X44" s="1" t="s">
        <v>8</v>
      </c>
      <c r="Y44" s="1" t="s">
        <v>9</v>
      </c>
      <c r="Z44" s="1" t="s">
        <v>7</v>
      </c>
      <c r="AA44" s="1" t="s">
        <v>8</v>
      </c>
      <c r="AB44" s="1" t="s">
        <v>9</v>
      </c>
    </row>
    <row r="45" spans="1:39" x14ac:dyDescent="0.2">
      <c r="A45" s="12" t="s">
        <v>14</v>
      </c>
      <c r="B45" s="13">
        <v>165238</v>
      </c>
      <c r="C45" s="13">
        <v>81536</v>
      </c>
      <c r="D45" s="13">
        <v>83702</v>
      </c>
      <c r="E45" s="13">
        <v>225855</v>
      </c>
      <c r="F45" s="13">
        <v>112233</v>
      </c>
      <c r="G45" s="13">
        <v>113622</v>
      </c>
      <c r="H45" s="13">
        <v>73.5</v>
      </c>
      <c r="I45" s="13">
        <v>73</v>
      </c>
      <c r="J45" s="13">
        <v>74</v>
      </c>
      <c r="K45" s="7">
        <v>158616</v>
      </c>
      <c r="L45" s="7">
        <v>78008</v>
      </c>
      <c r="M45" s="7">
        <v>80608</v>
      </c>
      <c r="N45" s="7">
        <v>239734</v>
      </c>
      <c r="O45" s="7">
        <v>119373</v>
      </c>
      <c r="P45" s="7">
        <v>120361</v>
      </c>
      <c r="Q45" s="7">
        <v>66.5</v>
      </c>
      <c r="R45" s="7">
        <v>65.7</v>
      </c>
      <c r="S45" s="7">
        <v>67.3</v>
      </c>
      <c r="T45" s="7">
        <f>T10</f>
        <v>167622</v>
      </c>
      <c r="U45" s="7">
        <f t="shared" ref="U45:AB45" si="0">U10</f>
        <v>82243</v>
      </c>
      <c r="V45" s="7">
        <f t="shared" si="0"/>
        <v>85379</v>
      </c>
      <c r="W45" s="7">
        <f t="shared" si="0"/>
        <v>247943</v>
      </c>
      <c r="X45" s="7">
        <f t="shared" si="0"/>
        <v>123763</v>
      </c>
      <c r="Y45" s="7">
        <f t="shared" si="0"/>
        <v>124180</v>
      </c>
      <c r="Z45" s="7">
        <f t="shared" si="0"/>
        <v>67.599999999999994</v>
      </c>
      <c r="AA45" s="7">
        <f t="shared" si="0"/>
        <v>66.5</v>
      </c>
      <c r="AB45" s="7">
        <f t="shared" si="0"/>
        <v>68.8</v>
      </c>
    </row>
    <row r="46" spans="1:39" x14ac:dyDescent="0.2">
      <c r="A46" s="12" t="s">
        <v>22</v>
      </c>
      <c r="B46" s="15">
        <f t="shared" ref="B46:G46" si="1">B11+B13+B14+B15</f>
        <v>10481</v>
      </c>
      <c r="C46" s="15">
        <f t="shared" si="1"/>
        <v>5120</v>
      </c>
      <c r="D46" s="15">
        <f t="shared" si="1"/>
        <v>5361</v>
      </c>
      <c r="E46" s="15">
        <f t="shared" si="1"/>
        <v>13998</v>
      </c>
      <c r="F46" s="15">
        <f t="shared" si="1"/>
        <v>6844</v>
      </c>
      <c r="G46" s="15">
        <f t="shared" si="1"/>
        <v>7154</v>
      </c>
      <c r="H46" s="15">
        <f>B46/E46*F113</f>
        <v>0</v>
      </c>
      <c r="I46" s="15">
        <f t="shared" ref="I46:J46" si="2">C46/F46*100</f>
        <v>74.810052600818238</v>
      </c>
      <c r="J46" s="15">
        <f t="shared" si="2"/>
        <v>74.937098126921995</v>
      </c>
      <c r="K46" s="15">
        <f t="shared" ref="K46:P46" si="3">K11+K13+K14+K15</f>
        <v>9873</v>
      </c>
      <c r="L46" s="15">
        <f t="shared" si="3"/>
        <v>4778</v>
      </c>
      <c r="M46" s="15">
        <f t="shared" si="3"/>
        <v>5095</v>
      </c>
      <c r="N46" s="15">
        <f t="shared" si="3"/>
        <v>14604</v>
      </c>
      <c r="O46" s="15">
        <f t="shared" si="3"/>
        <v>7156</v>
      </c>
      <c r="P46" s="15">
        <f t="shared" si="3"/>
        <v>7448</v>
      </c>
      <c r="Q46" s="15">
        <f>K46/N46*100</f>
        <v>67.604765817584223</v>
      </c>
      <c r="R46" s="15">
        <f t="shared" ref="R46:S46" si="4">L46/O46*100</f>
        <v>66.769144773616546</v>
      </c>
      <c r="S46" s="15">
        <f t="shared" si="4"/>
        <v>68.40762620837809</v>
      </c>
      <c r="T46" s="15">
        <f>T11+T13+T14+T15</f>
        <v>10080</v>
      </c>
      <c r="U46" s="15">
        <f t="shared" ref="U46:Y46" si="5">U11+U13+U14+U15</f>
        <v>4815</v>
      </c>
      <c r="V46" s="15">
        <f t="shared" si="5"/>
        <v>5265</v>
      </c>
      <c r="W46" s="15">
        <f t="shared" si="5"/>
        <v>15031</v>
      </c>
      <c r="X46" s="15">
        <f t="shared" si="5"/>
        <v>7411</v>
      </c>
      <c r="Y46" s="15">
        <f t="shared" si="5"/>
        <v>7620</v>
      </c>
      <c r="Z46" s="15">
        <f>T46/W46*100</f>
        <v>67.061406426718122</v>
      </c>
      <c r="AA46" s="15">
        <f t="shared" ref="AA46:AB46" si="6">U46/X46*100</f>
        <v>64.970989070300902</v>
      </c>
      <c r="AB46" s="15">
        <f t="shared" si="6"/>
        <v>69.094488188976371</v>
      </c>
    </row>
    <row r="47" spans="1:39" x14ac:dyDescent="0.2">
      <c r="A47" s="1" t="s">
        <v>15</v>
      </c>
      <c r="B47" s="7">
        <f t="shared" ref="B47:G47" si="7">B12+B16+B17+B18</f>
        <v>2477</v>
      </c>
      <c r="C47" s="7">
        <f t="shared" si="7"/>
        <v>1268</v>
      </c>
      <c r="D47" s="7">
        <f t="shared" si="7"/>
        <v>1209</v>
      </c>
      <c r="E47" s="7">
        <f t="shared" si="7"/>
        <v>3217</v>
      </c>
      <c r="F47" s="7">
        <f t="shared" si="7"/>
        <v>1661</v>
      </c>
      <c r="G47" s="7">
        <f t="shared" si="7"/>
        <v>1556</v>
      </c>
      <c r="H47" s="15">
        <f t="shared" ref="H47:H48" si="8">B47/E47*100</f>
        <v>76.997202362449485</v>
      </c>
      <c r="I47" s="15">
        <f t="shared" ref="I47:I48" si="9">C47/F47*100</f>
        <v>76.339554485249849</v>
      </c>
      <c r="J47" s="15">
        <f t="shared" ref="J47:J48" si="10">D47/G47*100</f>
        <v>77.699228791773777</v>
      </c>
      <c r="K47" s="7">
        <f>K12+K18</f>
        <v>2109</v>
      </c>
      <c r="L47" s="7">
        <f t="shared" ref="L47:M47" si="11">L12+L18</f>
        <v>1056</v>
      </c>
      <c r="M47" s="7">
        <f t="shared" si="11"/>
        <v>1053</v>
      </c>
      <c r="N47" s="7">
        <f>N12+N18</f>
        <v>2851</v>
      </c>
      <c r="O47" s="7">
        <f t="shared" ref="O47:P47" si="12">O12+O18</f>
        <v>1457</v>
      </c>
      <c r="P47" s="7">
        <f t="shared" si="12"/>
        <v>1394</v>
      </c>
      <c r="Q47" s="15">
        <f t="shared" ref="Q47:Q48" si="13">K47/N47*100</f>
        <v>73.974044195019289</v>
      </c>
      <c r="R47" s="15">
        <f t="shared" ref="R47:R48" si="14">L47/O47*100</f>
        <v>72.47769389155799</v>
      </c>
      <c r="S47" s="15">
        <f t="shared" ref="S47:S48" si="15">M47/P47*100</f>
        <v>75.538020086083208</v>
      </c>
      <c r="T47" s="7">
        <f>T12+T16+T18</f>
        <v>2471</v>
      </c>
      <c r="U47" s="7">
        <f t="shared" ref="U47:Y47" si="16">U12+U16+U18</f>
        <v>1273</v>
      </c>
      <c r="V47" s="7">
        <f t="shared" si="16"/>
        <v>1198</v>
      </c>
      <c r="W47" s="7">
        <f t="shared" si="16"/>
        <v>3112</v>
      </c>
      <c r="X47" s="7">
        <f t="shared" si="16"/>
        <v>1617</v>
      </c>
      <c r="Y47" s="7">
        <f t="shared" si="16"/>
        <v>1495</v>
      </c>
      <c r="Z47" s="15">
        <f>T47/W47*100</f>
        <v>79.402313624678669</v>
      </c>
      <c r="AA47" s="15">
        <f t="shared" ref="AA47:AA48" si="17">U47/X47*100</f>
        <v>78.726035868893007</v>
      </c>
      <c r="AB47" s="15">
        <f t="shared" ref="AB47:AB48" si="18">V47/Y47*100</f>
        <v>80.133779264214041</v>
      </c>
    </row>
    <row r="48" spans="1:39" x14ac:dyDescent="0.2">
      <c r="A48" s="1" t="s">
        <v>23</v>
      </c>
      <c r="B48" s="7">
        <f t="shared" ref="B48:G48" si="19">B19+B20</f>
        <v>260</v>
      </c>
      <c r="C48" s="7">
        <f t="shared" si="19"/>
        <v>140</v>
      </c>
      <c r="D48" s="7">
        <f t="shared" si="19"/>
        <v>120</v>
      </c>
      <c r="E48" s="7">
        <f t="shared" si="19"/>
        <v>411</v>
      </c>
      <c r="F48" s="7">
        <f t="shared" si="19"/>
        <v>223</v>
      </c>
      <c r="G48" s="7">
        <f t="shared" si="19"/>
        <v>188</v>
      </c>
      <c r="H48" s="15">
        <f t="shared" si="8"/>
        <v>63.260340632603409</v>
      </c>
      <c r="I48" s="15">
        <f t="shared" si="9"/>
        <v>62.780269058295971</v>
      </c>
      <c r="J48" s="15">
        <f t="shared" si="10"/>
        <v>63.829787234042556</v>
      </c>
      <c r="K48" s="7">
        <f t="shared" ref="K48:P48" si="20">K19+K20</f>
        <v>387</v>
      </c>
      <c r="L48" s="7">
        <f t="shared" si="20"/>
        <v>216</v>
      </c>
      <c r="M48" s="7">
        <f t="shared" si="20"/>
        <v>171</v>
      </c>
      <c r="N48" s="7">
        <f t="shared" si="20"/>
        <v>444</v>
      </c>
      <c r="O48" s="7">
        <f t="shared" si="20"/>
        <v>247</v>
      </c>
      <c r="P48" s="7">
        <f t="shared" si="20"/>
        <v>197</v>
      </c>
      <c r="Q48" s="15">
        <f t="shared" si="13"/>
        <v>87.162162162162161</v>
      </c>
      <c r="R48" s="15">
        <f t="shared" si="14"/>
        <v>87.449392712550605</v>
      </c>
      <c r="S48" s="15">
        <f t="shared" si="15"/>
        <v>86.802030456852791</v>
      </c>
      <c r="T48" s="7">
        <f>T19+T20</f>
        <v>379</v>
      </c>
      <c r="U48" s="7">
        <f t="shared" ref="U48:Y48" si="21">U19+U20</f>
        <v>216</v>
      </c>
      <c r="V48" s="7">
        <f t="shared" si="21"/>
        <v>163</v>
      </c>
      <c r="W48" s="7">
        <f t="shared" si="21"/>
        <v>428</v>
      </c>
      <c r="X48" s="7">
        <f t="shared" si="21"/>
        <v>244</v>
      </c>
      <c r="Y48" s="7">
        <f t="shared" si="21"/>
        <v>184</v>
      </c>
      <c r="Z48" s="15">
        <f>T48/W48*100</f>
        <v>88.55140186915888</v>
      </c>
      <c r="AA48" s="15">
        <f t="shared" si="17"/>
        <v>88.52459016393442</v>
      </c>
      <c r="AB48" s="15">
        <f t="shared" si="18"/>
        <v>88.58695652173914</v>
      </c>
    </row>
    <row r="49" spans="1:22" x14ac:dyDescent="0.2">
      <c r="A49" s="1"/>
      <c r="B49" s="7"/>
      <c r="C49" s="7"/>
      <c r="D49" s="7"/>
      <c r="E49" s="7"/>
      <c r="F49" s="7"/>
      <c r="G49" s="7"/>
      <c r="H49" s="15"/>
      <c r="I49" s="15"/>
      <c r="J49" s="7"/>
      <c r="K49" s="7"/>
      <c r="L49" s="7"/>
      <c r="M49" s="7"/>
      <c r="N49" s="7"/>
      <c r="O49" s="7"/>
      <c r="P49" s="7"/>
      <c r="Q49" s="7"/>
      <c r="R49" s="7"/>
      <c r="T49" s="1"/>
      <c r="U49" s="7"/>
      <c r="V49" s="7"/>
    </row>
    <row r="50" spans="1:22" x14ac:dyDescent="0.2">
      <c r="A50" s="1"/>
      <c r="B50" s="7"/>
      <c r="C50" s="7"/>
      <c r="D50" s="7"/>
      <c r="E50" s="7"/>
      <c r="F50" s="7"/>
      <c r="G50" s="7"/>
      <c r="H50" s="15"/>
      <c r="I50" s="15"/>
      <c r="J50" s="7"/>
      <c r="K50" s="7"/>
      <c r="L50" s="7"/>
      <c r="M50" s="7"/>
      <c r="N50" s="7"/>
      <c r="O50" s="7"/>
      <c r="P50" s="7"/>
      <c r="Q50" s="7"/>
      <c r="R50" s="7"/>
      <c r="T50" s="1"/>
      <c r="V50" s="7"/>
    </row>
    <row r="51" spans="1:22" x14ac:dyDescent="0.2">
      <c r="B51" s="20">
        <v>2022</v>
      </c>
      <c r="C51" s="20"/>
      <c r="D51" s="20"/>
      <c r="E51" s="20"/>
      <c r="F51" s="20"/>
      <c r="G51" s="20"/>
      <c r="H51" s="20"/>
      <c r="I51" s="20"/>
      <c r="J51" s="20"/>
    </row>
    <row r="52" spans="1:22" x14ac:dyDescent="0.2">
      <c r="B52" s="1" t="s">
        <v>16</v>
      </c>
      <c r="E52" s="1" t="s">
        <v>5</v>
      </c>
      <c r="H52" s="1" t="s">
        <v>6</v>
      </c>
    </row>
    <row r="53" spans="1:22" x14ac:dyDescent="0.2">
      <c r="B53" s="1" t="s">
        <v>7</v>
      </c>
      <c r="C53" s="1" t="s">
        <v>8</v>
      </c>
      <c r="D53" s="1" t="s">
        <v>9</v>
      </c>
      <c r="E53" s="1" t="s">
        <v>7</v>
      </c>
      <c r="F53" s="1" t="s">
        <v>8</v>
      </c>
      <c r="G53" s="1" t="s">
        <v>9</v>
      </c>
      <c r="H53" s="1" t="s">
        <v>7</v>
      </c>
      <c r="I53" s="1" t="s">
        <v>8</v>
      </c>
      <c r="J53" s="1" t="s">
        <v>9</v>
      </c>
    </row>
    <row r="54" spans="1:22" x14ac:dyDescent="0.2">
      <c r="A54" s="12" t="s">
        <v>14</v>
      </c>
      <c r="B54" s="7">
        <v>173733</v>
      </c>
      <c r="C54" s="7">
        <v>79850</v>
      </c>
      <c r="D54" s="7">
        <v>83053</v>
      </c>
      <c r="E54" s="7">
        <v>276593</v>
      </c>
      <c r="F54" s="7">
        <v>133148</v>
      </c>
      <c r="G54" s="7">
        <v>128694</v>
      </c>
      <c r="H54" s="17">
        <v>60</v>
      </c>
      <c r="I54" s="17">
        <v>64.5</v>
      </c>
      <c r="J54" s="17">
        <v>67.099999999999994</v>
      </c>
    </row>
    <row r="55" spans="1:22" x14ac:dyDescent="0.2">
      <c r="A55" s="12" t="s">
        <v>22</v>
      </c>
      <c r="B55" s="15">
        <f>B28+B29+B30+B31</f>
        <v>10460</v>
      </c>
      <c r="C55" s="15">
        <f t="shared" ref="C55:D55" si="22">C28+C29+C30+C31</f>
        <v>5019</v>
      </c>
      <c r="D55" s="15">
        <f t="shared" si="22"/>
        <v>5435</v>
      </c>
      <c r="E55" s="15">
        <f>F28+F29+F30+F31</f>
        <v>16121</v>
      </c>
      <c r="F55" s="15">
        <f t="shared" ref="F55:G55" si="23">G28+G29+G30+G31</f>
        <v>8031</v>
      </c>
      <c r="G55" s="15">
        <f t="shared" si="23"/>
        <v>8084</v>
      </c>
      <c r="H55" s="23">
        <f>B55/E55*100</f>
        <v>64.884312387569011</v>
      </c>
      <c r="I55" s="23">
        <f t="shared" ref="I55:J55" si="24">C55/F55*100</f>
        <v>62.495330593948452</v>
      </c>
      <c r="J55" s="23">
        <f t="shared" si="24"/>
        <v>67.231568530430479</v>
      </c>
    </row>
    <row r="56" spans="1:22" x14ac:dyDescent="0.2">
      <c r="A56" s="1" t="s">
        <v>15</v>
      </c>
      <c r="B56" s="7">
        <f>B32+B33+B34</f>
        <v>2427</v>
      </c>
      <c r="C56" s="7">
        <f>C32+C33+C34</f>
        <v>1219</v>
      </c>
      <c r="D56" s="7">
        <f>D32+D33+D34</f>
        <v>1207</v>
      </c>
      <c r="E56" s="7">
        <f>F32+F33+F34</f>
        <v>3291</v>
      </c>
      <c r="F56" s="7">
        <f t="shared" ref="F56:G56" si="25">G32+G33+G34</f>
        <v>1724</v>
      </c>
      <c r="G56" s="7">
        <f t="shared" si="25"/>
        <v>1566</v>
      </c>
      <c r="H56" s="15">
        <f>B56/E56*100</f>
        <v>73.746581586144032</v>
      </c>
      <c r="I56" s="15">
        <f>C56/F56*100</f>
        <v>70.707656612529007</v>
      </c>
      <c r="J56" s="15">
        <f>D56/G56*100</f>
        <v>77.075351213282246</v>
      </c>
    </row>
    <row r="57" spans="1:22" x14ac:dyDescent="0.2">
      <c r="A57" s="1" t="s">
        <v>23</v>
      </c>
      <c r="B57" s="7">
        <f>B35</f>
        <v>352</v>
      </c>
      <c r="C57" s="7"/>
      <c r="D57" s="7"/>
      <c r="E57" s="7">
        <f>F35</f>
        <v>433</v>
      </c>
      <c r="F57" s="7">
        <v>246</v>
      </c>
      <c r="G57" s="7">
        <v>187</v>
      </c>
      <c r="H57" s="23">
        <f>B57/E57*100</f>
        <v>81.293302540415695</v>
      </c>
      <c r="I57" s="15"/>
      <c r="J57" s="15"/>
    </row>
    <row r="58" spans="1:22" x14ac:dyDescent="0.2">
      <c r="A58" s="1"/>
      <c r="B58" s="7"/>
      <c r="C58" s="7"/>
      <c r="D58" s="7"/>
      <c r="E58" s="7"/>
      <c r="F58" s="7"/>
      <c r="G58" s="7"/>
      <c r="H58" s="15"/>
      <c r="I58" s="15"/>
    </row>
    <row r="59" spans="1:22" x14ac:dyDescent="0.2">
      <c r="A59" s="1"/>
      <c r="B59" s="7"/>
      <c r="C59" s="7"/>
      <c r="D59" s="7"/>
      <c r="E59" s="7"/>
      <c r="F59" s="7"/>
      <c r="G59" s="7"/>
      <c r="H59" s="15"/>
      <c r="I59" s="15"/>
    </row>
    <row r="60" spans="1:22" x14ac:dyDescent="0.2">
      <c r="A60" s="1"/>
      <c r="B60" s="7"/>
      <c r="C60" s="7"/>
      <c r="D60" s="7"/>
      <c r="E60" s="7"/>
      <c r="F60" s="7"/>
      <c r="G60" s="7"/>
      <c r="H60" s="15"/>
      <c r="I60" s="15"/>
    </row>
    <row r="61" spans="1:22" x14ac:dyDescent="0.2">
      <c r="A61" s="1"/>
      <c r="B61" s="7"/>
      <c r="C61" s="7"/>
      <c r="D61" s="7"/>
      <c r="E61" s="7"/>
      <c r="F61" s="7"/>
      <c r="G61" s="7"/>
      <c r="H61" s="15"/>
      <c r="I61" s="15"/>
    </row>
    <row r="62" spans="1:22" x14ac:dyDescent="0.2">
      <c r="A62" s="1"/>
      <c r="B62" s="7"/>
      <c r="C62" s="7"/>
      <c r="D62" s="7"/>
      <c r="E62" s="7"/>
      <c r="F62" s="7"/>
      <c r="G62" s="7"/>
      <c r="H62" s="7"/>
      <c r="I62" s="7"/>
    </row>
    <row r="63" spans="1:22" x14ac:dyDescent="0.2">
      <c r="A63" s="12"/>
      <c r="B63" s="25">
        <v>2010</v>
      </c>
      <c r="C63" s="25"/>
      <c r="D63" s="25">
        <v>2014</v>
      </c>
      <c r="E63" s="25"/>
      <c r="F63" s="26">
        <v>2018</v>
      </c>
      <c r="G63" s="26"/>
      <c r="H63" s="26">
        <v>2022</v>
      </c>
      <c r="I63" s="26"/>
    </row>
    <row r="64" spans="1:22" x14ac:dyDescent="0.2">
      <c r="A64" s="12"/>
      <c r="B64" s="12" t="s">
        <v>5</v>
      </c>
      <c r="C64" s="12" t="s">
        <v>3</v>
      </c>
      <c r="D64" s="12" t="s">
        <v>5</v>
      </c>
      <c r="E64" s="12" t="s">
        <v>3</v>
      </c>
      <c r="F64" s="12" t="s">
        <v>5</v>
      </c>
      <c r="G64" s="12" t="s">
        <v>3</v>
      </c>
      <c r="H64" s="12" t="s">
        <v>5</v>
      </c>
      <c r="I64" s="12" t="s">
        <v>3</v>
      </c>
    </row>
    <row r="65" spans="1:9" x14ac:dyDescent="0.2">
      <c r="A65" s="12" t="s">
        <v>14</v>
      </c>
      <c r="B65">
        <v>225855</v>
      </c>
      <c r="C65">
        <v>74</v>
      </c>
      <c r="D65">
        <v>239734</v>
      </c>
      <c r="E65">
        <v>67</v>
      </c>
      <c r="F65">
        <v>247943</v>
      </c>
      <c r="G65" s="7">
        <v>67.599999999999994</v>
      </c>
      <c r="H65" s="7">
        <v>276593</v>
      </c>
      <c r="I65" s="17">
        <v>60</v>
      </c>
    </row>
    <row r="66" spans="1:9" x14ac:dyDescent="0.2">
      <c r="A66" s="12" t="s">
        <v>22</v>
      </c>
      <c r="B66">
        <v>13998</v>
      </c>
      <c r="C66">
        <v>75</v>
      </c>
      <c r="D66">
        <v>14604</v>
      </c>
      <c r="E66">
        <v>68</v>
      </c>
      <c r="F66">
        <v>15031</v>
      </c>
      <c r="G66" s="7">
        <v>67.061406426718122</v>
      </c>
      <c r="H66" s="15">
        <v>16121</v>
      </c>
      <c r="I66" s="17">
        <v>64.884312387569011</v>
      </c>
    </row>
    <row r="67" spans="1:9" x14ac:dyDescent="0.2">
      <c r="A67" s="12" t="s">
        <v>15</v>
      </c>
      <c r="B67">
        <v>3217</v>
      </c>
      <c r="C67">
        <v>77</v>
      </c>
      <c r="D67">
        <v>2851</v>
      </c>
      <c r="E67">
        <v>74</v>
      </c>
      <c r="F67">
        <v>3112</v>
      </c>
      <c r="G67" s="7">
        <v>79.402313624678669</v>
      </c>
      <c r="H67" s="7">
        <v>3291</v>
      </c>
      <c r="I67" s="17">
        <v>73.746581586144032</v>
      </c>
    </row>
    <row r="68" spans="1:9" x14ac:dyDescent="0.2">
      <c r="A68" s="12" t="s">
        <v>23</v>
      </c>
      <c r="B68">
        <v>411</v>
      </c>
      <c r="C68">
        <v>63</v>
      </c>
      <c r="D68">
        <v>444</v>
      </c>
      <c r="E68">
        <v>87</v>
      </c>
      <c r="F68">
        <v>428</v>
      </c>
      <c r="G68" s="7">
        <v>88.55140186915888</v>
      </c>
      <c r="H68" s="7">
        <v>433</v>
      </c>
      <c r="I68" s="17">
        <v>81.293302540415695</v>
      </c>
    </row>
    <row r="69" spans="1:9" x14ac:dyDescent="0.2">
      <c r="A69" s="1"/>
    </row>
    <row r="70" spans="1:9" x14ac:dyDescent="0.2">
      <c r="B70" s="8">
        <v>2010</v>
      </c>
      <c r="D70" s="8">
        <v>2014</v>
      </c>
      <c r="F70" s="8">
        <v>2018</v>
      </c>
      <c r="H70" s="8">
        <v>2022</v>
      </c>
    </row>
    <row r="71" spans="1:9" x14ac:dyDescent="0.2">
      <c r="A71" s="10"/>
      <c r="B71" s="12" t="s">
        <v>6</v>
      </c>
      <c r="D71" s="12" t="s">
        <v>6</v>
      </c>
      <c r="F71" s="12" t="s">
        <v>6</v>
      </c>
      <c r="H71" s="12" t="s">
        <v>6</v>
      </c>
    </row>
    <row r="72" spans="1:9" x14ac:dyDescent="0.2">
      <c r="A72" s="10"/>
      <c r="B72" s="12" t="s">
        <v>8</v>
      </c>
      <c r="C72" s="12" t="s">
        <v>9</v>
      </c>
      <c r="D72" s="1" t="s">
        <v>8</v>
      </c>
      <c r="E72" s="1" t="s">
        <v>9</v>
      </c>
      <c r="F72" s="1" t="s">
        <v>8</v>
      </c>
      <c r="G72" s="1" t="s">
        <v>9</v>
      </c>
      <c r="H72" s="1" t="s">
        <v>8</v>
      </c>
      <c r="I72" s="1" t="s">
        <v>9</v>
      </c>
    </row>
    <row r="73" spans="1:9" x14ac:dyDescent="0.2">
      <c r="A73" s="12" t="s">
        <v>14</v>
      </c>
      <c r="B73">
        <v>73</v>
      </c>
      <c r="C73">
        <v>74</v>
      </c>
      <c r="D73">
        <v>66</v>
      </c>
      <c r="E73">
        <v>67</v>
      </c>
      <c r="F73" s="7">
        <v>66.5</v>
      </c>
      <c r="G73" s="7">
        <v>68.8</v>
      </c>
      <c r="H73" s="7">
        <v>64.5</v>
      </c>
      <c r="I73" s="7">
        <v>67.099999999999994</v>
      </c>
    </row>
    <row r="74" spans="1:9" x14ac:dyDescent="0.2">
      <c r="A74" s="12" t="s">
        <v>22</v>
      </c>
      <c r="B74">
        <v>75</v>
      </c>
      <c r="C74">
        <v>75</v>
      </c>
      <c r="D74">
        <v>67</v>
      </c>
      <c r="E74">
        <v>68</v>
      </c>
      <c r="F74" s="7">
        <v>64.970989070300902</v>
      </c>
      <c r="G74" s="7">
        <v>69.094488188976371</v>
      </c>
      <c r="H74" s="7">
        <v>62.5</v>
      </c>
      <c r="I74" s="7">
        <v>67.2</v>
      </c>
    </row>
    <row r="75" spans="1:9" x14ac:dyDescent="0.2">
      <c r="A75" s="1" t="s">
        <v>15</v>
      </c>
      <c r="B75">
        <v>76</v>
      </c>
      <c r="C75">
        <v>78</v>
      </c>
      <c r="D75">
        <v>72</v>
      </c>
      <c r="E75">
        <v>76</v>
      </c>
      <c r="F75" s="7">
        <v>78.726035868893007</v>
      </c>
      <c r="G75" s="7">
        <v>80.133779264214041</v>
      </c>
      <c r="H75" s="7">
        <v>71</v>
      </c>
      <c r="I75" s="7">
        <v>77</v>
      </c>
    </row>
    <row r="76" spans="1:9" x14ac:dyDescent="0.2">
      <c r="A76" s="1" t="s">
        <v>23</v>
      </c>
      <c r="B76">
        <v>63</v>
      </c>
      <c r="C76">
        <v>64</v>
      </c>
      <c r="D76">
        <v>87</v>
      </c>
      <c r="E76">
        <v>87</v>
      </c>
      <c r="F76" s="7">
        <v>88.52459016393442</v>
      </c>
      <c r="G76" s="7">
        <v>88.58695652173914</v>
      </c>
      <c r="H76" s="7"/>
      <c r="I76" s="7"/>
    </row>
  </sheetData>
  <mergeCells count="4">
    <mergeCell ref="B42:J42"/>
    <mergeCell ref="K42:S42"/>
    <mergeCell ref="T42:AB42"/>
    <mergeCell ref="B51:J51"/>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Q34"/>
  <sheetViews>
    <sheetView workbookViewId="0">
      <selection activeCell="H34" sqref="H34:I34"/>
    </sheetView>
  </sheetViews>
  <sheetFormatPr baseColWidth="10" defaultColWidth="8.83203125" defaultRowHeight="15" x14ac:dyDescent="0.2"/>
  <sheetData>
    <row r="1" spans="1:17" s="4" customFormat="1" ht="18" x14ac:dyDescent="0.2">
      <c r="A1" s="3" t="s">
        <v>2</v>
      </c>
    </row>
    <row r="2" spans="1:17" ht="18" x14ac:dyDescent="0.2">
      <c r="A2" s="2" t="s">
        <v>3</v>
      </c>
    </row>
    <row r="3" spans="1:17" x14ac:dyDescent="0.2">
      <c r="A3" s="1" t="s">
        <v>0</v>
      </c>
    </row>
    <row r="4" spans="1:17" x14ac:dyDescent="0.2">
      <c r="A4" s="1" t="s">
        <v>1</v>
      </c>
      <c r="B4" s="5"/>
    </row>
    <row r="5" spans="1:17" x14ac:dyDescent="0.2">
      <c r="A5" s="12"/>
      <c r="B5" s="12">
        <v>2010</v>
      </c>
      <c r="C5" s="12"/>
      <c r="D5" s="12">
        <v>2014</v>
      </c>
      <c r="E5" s="12"/>
      <c r="F5" s="10"/>
      <c r="G5" s="10"/>
    </row>
    <row r="6" spans="1:17" x14ac:dyDescent="0.2">
      <c r="A6" s="12"/>
      <c r="B6" s="12" t="s">
        <v>5</v>
      </c>
      <c r="C6" s="12" t="s">
        <v>3</v>
      </c>
      <c r="D6" s="12" t="s">
        <v>5</v>
      </c>
      <c r="E6" s="12" t="s">
        <v>3</v>
      </c>
      <c r="F6" s="12"/>
      <c r="G6" s="12"/>
      <c r="I6" s="8"/>
      <c r="J6" s="8"/>
      <c r="K6" s="8"/>
      <c r="O6" s="8"/>
      <c r="P6" s="8"/>
      <c r="Q6" s="8"/>
    </row>
    <row r="7" spans="1:17" x14ac:dyDescent="0.2">
      <c r="A7" s="12" t="s">
        <v>14</v>
      </c>
      <c r="B7">
        <v>225855</v>
      </c>
      <c r="C7">
        <v>74</v>
      </c>
      <c r="D7">
        <v>239734</v>
      </c>
      <c r="E7">
        <v>67</v>
      </c>
      <c r="F7" s="13"/>
      <c r="G7" s="13"/>
      <c r="H7" s="8"/>
      <c r="I7" s="8"/>
      <c r="J7" s="8"/>
      <c r="K7" s="8"/>
      <c r="L7" s="8"/>
      <c r="M7" s="8"/>
      <c r="N7" s="8"/>
      <c r="O7" s="8"/>
      <c r="P7" s="8"/>
      <c r="Q7" s="8"/>
    </row>
    <row r="8" spans="1:17" x14ac:dyDescent="0.2">
      <c r="A8" s="12" t="s">
        <v>22</v>
      </c>
      <c r="B8">
        <v>13998</v>
      </c>
      <c r="C8">
        <v>75</v>
      </c>
      <c r="D8">
        <v>14604</v>
      </c>
      <c r="E8">
        <v>68</v>
      </c>
      <c r="F8" s="15"/>
      <c r="G8" s="15"/>
      <c r="I8" s="1"/>
      <c r="J8" s="1"/>
      <c r="K8" s="7"/>
      <c r="M8" s="1"/>
      <c r="N8" s="1"/>
      <c r="O8" s="1"/>
    </row>
    <row r="9" spans="1:17" x14ac:dyDescent="0.2">
      <c r="A9" s="12" t="s">
        <v>15</v>
      </c>
      <c r="B9">
        <v>3217</v>
      </c>
      <c r="C9">
        <v>77</v>
      </c>
      <c r="D9">
        <v>2851</v>
      </c>
      <c r="E9">
        <v>74</v>
      </c>
      <c r="F9" s="15"/>
      <c r="G9" s="15"/>
      <c r="H9" s="1"/>
      <c r="I9" s="7"/>
      <c r="J9" s="7"/>
      <c r="K9" s="7"/>
      <c r="L9" s="1"/>
      <c r="M9" s="7"/>
      <c r="N9" s="7"/>
      <c r="O9" s="1"/>
    </row>
    <row r="10" spans="1:17" x14ac:dyDescent="0.2">
      <c r="A10" s="12" t="s">
        <v>23</v>
      </c>
      <c r="B10">
        <v>411</v>
      </c>
      <c r="C10">
        <v>63</v>
      </c>
      <c r="D10">
        <v>444</v>
      </c>
      <c r="E10">
        <v>87</v>
      </c>
      <c r="F10" s="15"/>
      <c r="G10" s="15"/>
      <c r="H10" s="1"/>
      <c r="I10" s="7"/>
      <c r="J10" s="7"/>
      <c r="L10" s="1"/>
      <c r="M10" s="7"/>
      <c r="N10" s="7"/>
      <c r="O10" s="1"/>
      <c r="P10" s="7"/>
      <c r="Q10" s="7"/>
    </row>
    <row r="11" spans="1:17" x14ac:dyDescent="0.2">
      <c r="B11" s="14"/>
      <c r="C11" s="7"/>
      <c r="D11" s="7"/>
      <c r="E11" s="7"/>
      <c r="F11" s="7"/>
      <c r="H11" s="1"/>
      <c r="I11" s="7"/>
      <c r="J11" s="7"/>
      <c r="L11" s="1"/>
      <c r="M11" s="7"/>
      <c r="N11" s="7"/>
      <c r="O11" s="1"/>
      <c r="P11" s="7"/>
      <c r="Q11" s="7"/>
    </row>
    <row r="12" spans="1:17" x14ac:dyDescent="0.2">
      <c r="B12" s="1"/>
    </row>
    <row r="13" spans="1:17" x14ac:dyDescent="0.2">
      <c r="B13" s="12">
        <v>2010</v>
      </c>
      <c r="C13" s="12">
        <v>2014</v>
      </c>
      <c r="E13" s="1"/>
    </row>
    <row r="14" spans="1:17" x14ac:dyDescent="0.2">
      <c r="B14" s="12" t="s">
        <v>5</v>
      </c>
      <c r="C14" s="12" t="s">
        <v>5</v>
      </c>
      <c r="E14" s="1"/>
    </row>
    <row r="15" spans="1:17" x14ac:dyDescent="0.2">
      <c r="A15" s="12" t="s">
        <v>14</v>
      </c>
      <c r="B15">
        <v>225855</v>
      </c>
      <c r="C15">
        <v>239734</v>
      </c>
      <c r="D15" s="1"/>
      <c r="E15" s="1"/>
      <c r="F15" s="1"/>
    </row>
    <row r="16" spans="1:17" x14ac:dyDescent="0.2">
      <c r="A16" s="12" t="s">
        <v>22</v>
      </c>
      <c r="B16">
        <v>13998</v>
      </c>
      <c r="C16">
        <v>14604</v>
      </c>
    </row>
    <row r="17" spans="1:9" x14ac:dyDescent="0.2">
      <c r="A17" s="12" t="s">
        <v>15</v>
      </c>
      <c r="B17">
        <v>3217</v>
      </c>
      <c r="C17">
        <v>2851</v>
      </c>
    </row>
    <row r="18" spans="1:9" x14ac:dyDescent="0.2">
      <c r="A18" s="12" t="s">
        <v>23</v>
      </c>
      <c r="B18">
        <v>411</v>
      </c>
      <c r="C18">
        <v>444</v>
      </c>
    </row>
    <row r="19" spans="1:9" x14ac:dyDescent="0.2">
      <c r="B19" s="1"/>
    </row>
    <row r="21" spans="1:9" x14ac:dyDescent="0.2">
      <c r="A21" s="12" t="s">
        <v>3</v>
      </c>
    </row>
    <row r="22" spans="1:9" x14ac:dyDescent="0.2">
      <c r="B22" s="12">
        <v>2010</v>
      </c>
      <c r="C22" s="12">
        <v>2014</v>
      </c>
      <c r="D22" s="8">
        <v>2018</v>
      </c>
      <c r="E22" s="8">
        <v>2022</v>
      </c>
    </row>
    <row r="23" spans="1:9" x14ac:dyDescent="0.2">
      <c r="A23" s="12" t="s">
        <v>14</v>
      </c>
      <c r="B23" s="17">
        <v>74</v>
      </c>
      <c r="C23" s="17">
        <v>67</v>
      </c>
      <c r="D23" s="28">
        <v>68</v>
      </c>
      <c r="E23" s="28">
        <v>60</v>
      </c>
    </row>
    <row r="24" spans="1:9" x14ac:dyDescent="0.2">
      <c r="A24" s="12" t="s">
        <v>22</v>
      </c>
      <c r="B24" s="17">
        <v>75</v>
      </c>
      <c r="C24" s="17">
        <v>68</v>
      </c>
      <c r="D24" s="28">
        <v>67</v>
      </c>
      <c r="E24" s="28">
        <v>64.900000000000006</v>
      </c>
    </row>
    <row r="25" spans="1:9" x14ac:dyDescent="0.2">
      <c r="A25" s="12" t="s">
        <v>15</v>
      </c>
      <c r="B25" s="17">
        <v>77</v>
      </c>
      <c r="C25" s="17">
        <v>74</v>
      </c>
      <c r="D25" s="28">
        <v>79</v>
      </c>
      <c r="E25" s="28">
        <v>73.7</v>
      </c>
    </row>
    <row r="26" spans="1:9" x14ac:dyDescent="0.2">
      <c r="A26" s="12" t="s">
        <v>23</v>
      </c>
      <c r="B26" s="17">
        <v>63</v>
      </c>
      <c r="C26" s="17">
        <v>87</v>
      </c>
      <c r="D26" s="28">
        <v>89</v>
      </c>
      <c r="E26" s="28">
        <v>81.3</v>
      </c>
    </row>
    <row r="29" spans="1:9" x14ac:dyDescent="0.2">
      <c r="A29" s="10"/>
      <c r="B29" s="8">
        <v>2010</v>
      </c>
      <c r="D29" s="8">
        <v>2014</v>
      </c>
      <c r="F29" s="8">
        <v>2018</v>
      </c>
      <c r="G29" s="8"/>
      <c r="H29" s="8">
        <v>2022</v>
      </c>
    </row>
    <row r="30" spans="1:9" x14ac:dyDescent="0.2">
      <c r="A30" s="10"/>
      <c r="B30" s="12" t="s">
        <v>8</v>
      </c>
      <c r="C30" s="12" t="s">
        <v>9</v>
      </c>
      <c r="D30" s="1" t="s">
        <v>8</v>
      </c>
      <c r="E30" s="1" t="s">
        <v>9</v>
      </c>
      <c r="F30" s="1" t="s">
        <v>8</v>
      </c>
      <c r="G30" s="1" t="s">
        <v>9</v>
      </c>
      <c r="H30" s="1" t="s">
        <v>8</v>
      </c>
      <c r="I30" s="1" t="s">
        <v>9</v>
      </c>
    </row>
    <row r="31" spans="1:9" x14ac:dyDescent="0.2">
      <c r="A31" s="12" t="s">
        <v>14</v>
      </c>
      <c r="B31">
        <v>73</v>
      </c>
      <c r="C31">
        <v>74</v>
      </c>
      <c r="D31">
        <v>66</v>
      </c>
      <c r="E31">
        <v>67</v>
      </c>
      <c r="F31" s="7">
        <v>66.5</v>
      </c>
      <c r="G31" s="7">
        <v>68.8</v>
      </c>
      <c r="H31" s="27">
        <v>65</v>
      </c>
      <c r="I31" s="27">
        <v>67</v>
      </c>
    </row>
    <row r="32" spans="1:9" x14ac:dyDescent="0.2">
      <c r="A32" s="12" t="s">
        <v>22</v>
      </c>
      <c r="B32">
        <v>75</v>
      </c>
      <c r="C32">
        <v>75</v>
      </c>
      <c r="D32">
        <v>67</v>
      </c>
      <c r="E32">
        <v>68</v>
      </c>
      <c r="F32" s="7">
        <v>64.970989070300902</v>
      </c>
      <c r="G32" s="7">
        <v>69.094488188976371</v>
      </c>
      <c r="H32" s="27">
        <v>63</v>
      </c>
      <c r="I32" s="27">
        <v>67</v>
      </c>
    </row>
    <row r="33" spans="1:9" x14ac:dyDescent="0.2">
      <c r="A33" s="1" t="s">
        <v>15</v>
      </c>
      <c r="B33">
        <v>76</v>
      </c>
      <c r="C33">
        <v>78</v>
      </c>
      <c r="D33">
        <v>72</v>
      </c>
      <c r="E33">
        <v>76</v>
      </c>
      <c r="F33" s="7">
        <v>78.726035868893007</v>
      </c>
      <c r="G33" s="7">
        <v>80.133779264214041</v>
      </c>
      <c r="H33" s="27">
        <v>71</v>
      </c>
      <c r="I33" s="27">
        <v>77</v>
      </c>
    </row>
    <row r="34" spans="1:9" x14ac:dyDescent="0.2">
      <c r="A34" s="1" t="s">
        <v>23</v>
      </c>
      <c r="B34">
        <v>63</v>
      </c>
      <c r="C34">
        <v>64</v>
      </c>
      <c r="D34">
        <v>87</v>
      </c>
      <c r="E34">
        <v>87</v>
      </c>
      <c r="F34" s="7">
        <v>88.52459016393442</v>
      </c>
      <c r="G34" s="7">
        <v>88.58695652173914</v>
      </c>
      <c r="H34" s="7"/>
      <c r="I34" s="7"/>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Frumgöng</vt:lpstr>
      <vt:lpstr>Úrvinnsla</vt:lpstr>
      <vt:lpstr>Birting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Helena Eydís Ingólfsdóttir</dc:creator>
  <cp:lastModifiedBy>Helena Eydís Ingólfsdóttir</cp:lastModifiedBy>
  <dcterms:created xsi:type="dcterms:W3CDTF">2017-05-19T11:15:18Z</dcterms:created>
  <dcterms:modified xsi:type="dcterms:W3CDTF">2024-02-19T11:41:00Z</dcterms:modified>
</cp:coreProperties>
</file>