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13_ncr:1_{29BF9DEA-9AEE-4C29-9600-4433FFEC205F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8" i="2" l="1"/>
  <c r="AB29" i="2"/>
  <c r="AA28" i="2"/>
  <c r="AA29" i="2"/>
  <c r="Z28" i="2"/>
  <c r="Z29" i="2"/>
  <c r="AB27" i="2"/>
  <c r="AA27" i="2"/>
  <c r="Z27" i="2"/>
  <c r="R27" i="2"/>
  <c r="Q27" i="2"/>
  <c r="O27" i="2"/>
  <c r="T28" i="2"/>
  <c r="U28" i="2"/>
  <c r="V28" i="2"/>
  <c r="W28" i="2"/>
  <c r="X28" i="2"/>
  <c r="Y28" i="2"/>
  <c r="U29" i="2"/>
  <c r="V29" i="2"/>
  <c r="W29" i="2"/>
  <c r="X29" i="2"/>
  <c r="Y29" i="2"/>
  <c r="T29" i="2"/>
  <c r="U27" i="2"/>
  <c r="V27" i="2"/>
  <c r="W27" i="2"/>
  <c r="X27" i="2"/>
  <c r="Y27" i="2"/>
  <c r="T27" i="2"/>
  <c r="U26" i="2"/>
  <c r="V26" i="2"/>
  <c r="W26" i="2"/>
  <c r="X26" i="2"/>
  <c r="Y26" i="2"/>
  <c r="Z26" i="2"/>
  <c r="AA26" i="2"/>
  <c r="AB26" i="2"/>
  <c r="T26" i="2"/>
  <c r="K27" i="2"/>
  <c r="C29" i="2" l="1"/>
  <c r="D29" i="2"/>
  <c r="E29" i="2"/>
  <c r="F29" i="2"/>
  <c r="G29" i="2"/>
  <c r="K29" i="2"/>
  <c r="L29" i="2"/>
  <c r="M29" i="2"/>
  <c r="S29" i="2" s="1"/>
  <c r="N29" i="2"/>
  <c r="O29" i="2"/>
  <c r="P29" i="2"/>
  <c r="B29" i="2"/>
  <c r="H29" i="2" s="1"/>
  <c r="C28" i="2"/>
  <c r="I28" i="2" s="1"/>
  <c r="D28" i="2"/>
  <c r="J28" i="2" s="1"/>
  <c r="E28" i="2"/>
  <c r="F28" i="2"/>
  <c r="G28" i="2"/>
  <c r="K28" i="2"/>
  <c r="Q28" i="2" s="1"/>
  <c r="L28" i="2"/>
  <c r="R28" i="2" s="1"/>
  <c r="M28" i="2"/>
  <c r="N28" i="2"/>
  <c r="O28" i="2"/>
  <c r="P28" i="2"/>
  <c r="B28" i="2"/>
  <c r="L27" i="2"/>
  <c r="M27" i="2"/>
  <c r="S27" i="2" s="1"/>
  <c r="N27" i="2"/>
  <c r="P27" i="2"/>
  <c r="C27" i="2"/>
  <c r="D27" i="2"/>
  <c r="E27" i="2"/>
  <c r="F27" i="2"/>
  <c r="G27" i="2"/>
  <c r="B27" i="2"/>
  <c r="H27" i="2" s="1"/>
  <c r="J27" i="2" l="1"/>
  <c r="I27" i="2"/>
  <c r="Q29" i="2"/>
  <c r="J29" i="2"/>
  <c r="H28" i="2"/>
  <c r="I29" i="2"/>
  <c r="S28" i="2"/>
  <c r="R29" i="2"/>
</calcChain>
</file>

<file path=xl/sharedStrings.xml><?xml version="1.0" encoding="utf-8"?>
<sst xmlns="http://schemas.openxmlformats.org/spreadsheetml/2006/main" count="235" uniqueCount="30">
  <si>
    <t>Heimild:</t>
  </si>
  <si>
    <t xml:space="preserve">Sótt: </t>
  </si>
  <si>
    <t>1.5 Heilsa og félagsleg staða</t>
  </si>
  <si>
    <t>Kosningaþátttaka</t>
  </si>
  <si>
    <t>Hagstofa Íslands</t>
  </si>
  <si>
    <t>Kjósendur og kosningaþátttaka eftir sveitarfélögum í forsetakjöri 2012 og 2016</t>
  </si>
  <si>
    <t>2012</t>
  </si>
  <si>
    <t>2016</t>
  </si>
  <si>
    <t>Kjósendur á kjörskrá</t>
  </si>
  <si>
    <t>Kosningaþátttaka, %</t>
  </si>
  <si>
    <t>Alls</t>
  </si>
  <si>
    <t>Karlar</t>
  </si>
  <si>
    <t>Konur</t>
  </si>
  <si>
    <t>Þingeyjarsveit</t>
  </si>
  <si>
    <t>Skútustaðahreppur</t>
  </si>
  <si>
    <t>Norðurþing</t>
  </si>
  <si>
    <t>Tjörneshreppur</t>
  </si>
  <si>
    <t>Allt landið</t>
  </si>
  <si>
    <t>Miðsvæði</t>
  </si>
  <si>
    <t>Greidd atkvæði</t>
  </si>
  <si>
    <t>http://px.hagstofa.is/pxis/pxweb/is/Ibuar/Ibuar__kosningar__forsetakosningar/KOS07002.px/table/tableViewLayout1/?rxid=d0f7dc71-ae05-44a8-8320-93e2775e0b10</t>
  </si>
  <si>
    <t>Akureyri</t>
  </si>
  <si>
    <t>Eyjafjarðarsveit</t>
  </si>
  <si>
    <t>Svalbarðsstrandarhreppur</t>
  </si>
  <si>
    <t>Grýtubakkahreppur</t>
  </si>
  <si>
    <t>Svalbarðshreppur</t>
  </si>
  <si>
    <t>Langanesbyggð</t>
  </si>
  <si>
    <t>Vestursvæði</t>
  </si>
  <si>
    <t>Austursvæði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</si>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</sst>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b/>
      <sz val="11"/>
      <color theme="1"/>
      <name val="Tw Cen MT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6" fillId="0" borderId="0" applyNumberFormat="0" applyBorder="0" applyAlignment="0"/>
    <xf numFmtId="9" fontId="7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0" fillId="0" borderId="0" xfId="0" applyAlignment="1"/>
    <xf numFmtId="0" fontId="5" fillId="0" borderId="0" xfId="0" applyFont="1" applyFill="1" applyProtection="1"/>
    <xf numFmtId="0" fontId="0" fillId="0" borderId="0" xfId="0" applyFill="1" applyProtection="1"/>
    <xf numFmtId="0" fontId="1" fillId="0" borderId="0" xfId="2" applyFont="1" applyFill="1" applyProtection="1"/>
    <xf numFmtId="1" fontId="6" fillId="0" borderId="0" xfId="2" applyNumberFormat="1" applyFill="1" applyProtection="1"/>
    <xf numFmtId="1" fontId="0" fillId="0" borderId="0" xfId="0" applyNumberFormat="1" applyFill="1" applyProtection="1"/>
    <xf numFmtId="0" fontId="4" fillId="0" borderId="0" xfId="0" applyFont="1"/>
    <xf numFmtId="1" fontId="0" fillId="0" borderId="0" xfId="0" applyNumberFormat="1"/>
    <xf numFmtId="0" fontId="1" fillId="0" borderId="0" xfId="0" applyFont="1"/>
    <xf numFmtId="1" fontId="0" fillId="0" borderId="0" xfId="3" applyNumberFormat="1" applyFont="1"/>
  </cellXfs>
  <cellStyles count="4">
    <cellStyle name="Normal" xfId="0" builtinId="0"/>
    <cellStyle name="Normal 2" xfId="2" xr:uid="{00000000-0005-0000-0000-000001000000}"/>
    <cellStyle name="Normal_Sheet1" xfId="1" xr:uid="{00000000-0005-0000-0000-000002000000}"/>
    <cellStyle name="Percent" xfId="3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Úrvinnsla!$C$42:$C$43</c:f>
              <c:strCache>
                <c:ptCount val="2"/>
                <c:pt idx="0">
                  <c:v>2012</c:v>
                </c:pt>
                <c:pt idx="1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Úrvinnsla!$B$44:$B$47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Úrvinnsla!$C$44:$C$47</c:f>
              <c:numCache>
                <c:formatCode>General</c:formatCode>
                <c:ptCount val="4"/>
                <c:pt idx="0">
                  <c:v>66</c:v>
                </c:pt>
                <c:pt idx="1">
                  <c:v>68</c:v>
                </c:pt>
                <c:pt idx="2" formatCode="0">
                  <c:v>69</c:v>
                </c:pt>
                <c:pt idx="3" formatCode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C-4CC9-8B84-F9BD8C2141E4}"/>
            </c:ext>
          </c:extLst>
        </c:ser>
        <c:ser>
          <c:idx val="1"/>
          <c:order val="1"/>
          <c:tx>
            <c:strRef>
              <c:f>Úrvinnsla!$D$42:$D$43</c:f>
              <c:strCache>
                <c:ptCount val="2"/>
                <c:pt idx="0">
                  <c:v>2012</c:v>
                </c:pt>
                <c:pt idx="1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Úrvinnsla!$B$44:$B$47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Úrvinnsla!$D$44:$D$47</c:f>
              <c:numCache>
                <c:formatCode>General</c:formatCode>
                <c:ptCount val="4"/>
                <c:pt idx="0">
                  <c:v>73</c:v>
                </c:pt>
                <c:pt idx="1">
                  <c:v>75</c:v>
                </c:pt>
                <c:pt idx="2" formatCode="0">
                  <c:v>78</c:v>
                </c:pt>
                <c:pt idx="3" formatCode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C-4CC9-8B84-F9BD8C2141E4}"/>
            </c:ext>
          </c:extLst>
        </c:ser>
        <c:ser>
          <c:idx val="2"/>
          <c:order val="2"/>
          <c:tx>
            <c:strRef>
              <c:f>Úrvinnsla!$E$42:$E$43</c:f>
              <c:strCache>
                <c:ptCount val="2"/>
                <c:pt idx="0">
                  <c:v>2016</c:v>
                </c:pt>
                <c:pt idx="1">
                  <c:v>Karlar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Úrvinnsla!$B$44:$B$47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Úrvinnsla!$E$44:$E$47</c:f>
              <c:numCache>
                <c:formatCode>General</c:formatCode>
                <c:ptCount val="4"/>
                <c:pt idx="0">
                  <c:v>72</c:v>
                </c:pt>
                <c:pt idx="1">
                  <c:v>71</c:v>
                </c:pt>
                <c:pt idx="2" formatCode="0">
                  <c:v>75</c:v>
                </c:pt>
                <c:pt idx="3" formatCode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4C-4CC9-8B84-F9BD8C2141E4}"/>
            </c:ext>
          </c:extLst>
        </c:ser>
        <c:ser>
          <c:idx val="3"/>
          <c:order val="3"/>
          <c:tx>
            <c:strRef>
              <c:f>Úrvinnsla!$F$42:$F$43</c:f>
              <c:strCache>
                <c:ptCount val="2"/>
                <c:pt idx="0">
                  <c:v>2016</c:v>
                </c:pt>
                <c:pt idx="1">
                  <c:v>Konur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Úrvinnsla!$B$44:$B$47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Úrvinnsla!$F$44:$F$47</c:f>
              <c:numCache>
                <c:formatCode>General</c:formatCode>
                <c:ptCount val="4"/>
                <c:pt idx="0">
                  <c:v>79</c:v>
                </c:pt>
                <c:pt idx="1">
                  <c:v>80</c:v>
                </c:pt>
                <c:pt idx="2" formatCode="0">
                  <c:v>83</c:v>
                </c:pt>
                <c:pt idx="3" formatCode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4C-4CC9-8B84-F9BD8C2141E4}"/>
            </c:ext>
          </c:extLst>
        </c:ser>
        <c:ser>
          <c:idx val="4"/>
          <c:order val="4"/>
          <c:tx>
            <c:strRef>
              <c:f>Úrvinnsla!$G$42:$G$43</c:f>
              <c:strCache>
                <c:ptCount val="2"/>
                <c:pt idx="0">
                  <c:v>2020</c:v>
                </c:pt>
                <c:pt idx="1">
                  <c:v>Karlar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Úrvinnsla!$B$44:$B$47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Úrvinnsla!$G$44:$G$47</c:f>
              <c:numCache>
                <c:formatCode>0</c:formatCode>
                <c:ptCount val="4"/>
                <c:pt idx="0">
                  <c:v>62.4</c:v>
                </c:pt>
                <c:pt idx="1">
                  <c:v>63.027522935779814</c:v>
                </c:pt>
                <c:pt idx="2">
                  <c:v>67.473618870266918</c:v>
                </c:pt>
                <c:pt idx="3">
                  <c:v>58.525345622119815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2-4427-982D-2AA7CBB496C9}"/>
            </c:ext>
          </c:extLst>
        </c:ser>
        <c:ser>
          <c:idx val="5"/>
          <c:order val="5"/>
          <c:tx>
            <c:strRef>
              <c:f>Úrvinnsla!$H$42:$H$43</c:f>
              <c:strCache>
                <c:ptCount val="2"/>
                <c:pt idx="0">
                  <c:v>2020</c:v>
                </c:pt>
                <c:pt idx="1">
                  <c:v>Konur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Úrvinnsla!$B$44:$B$47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Úrvinnsla!$H$44:$H$47</c:f>
              <c:numCache>
                <c:formatCode>0</c:formatCode>
                <c:ptCount val="4"/>
                <c:pt idx="0">
                  <c:v>71.5</c:v>
                </c:pt>
                <c:pt idx="1">
                  <c:v>74.361919346605404</c:v>
                </c:pt>
                <c:pt idx="2">
                  <c:v>78.158602150537632</c:v>
                </c:pt>
                <c:pt idx="3">
                  <c:v>73.584905660377359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B2-4427-982D-2AA7CBB49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7417248"/>
        <c:axId val="587418560"/>
      </c:barChart>
      <c:catAx>
        <c:axId val="58741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7418560"/>
        <c:crosses val="autoZero"/>
        <c:auto val="1"/>
        <c:lblAlgn val="ctr"/>
        <c:lblOffset val="100"/>
        <c:noMultiLvlLbl val="0"/>
      </c:catAx>
      <c:valAx>
        <c:axId val="5874185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741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Úrvinnsla!$B$44</c:f>
              <c:strCache>
                <c:ptCount val="1"/>
                <c:pt idx="0">
                  <c:v>Allt landið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Úrvinnsla!$C$42:$F$43</c:f>
              <c:multiLvlStrCache>
                <c:ptCount val="4"/>
                <c:lvl>
                  <c:pt idx="0">
                    <c:v>Karlar</c:v>
                  </c:pt>
                  <c:pt idx="1">
                    <c:v>Konur</c:v>
                  </c:pt>
                  <c:pt idx="2">
                    <c:v>Karlar</c:v>
                  </c:pt>
                  <c:pt idx="3">
                    <c:v>Konur</c:v>
                  </c:pt>
                </c:lvl>
                <c:lvl>
                  <c:pt idx="0">
                    <c:v>2012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Úrvinnsla!$C$44:$F$44</c:f>
              <c:numCache>
                <c:formatCode>General</c:formatCode>
                <c:ptCount val="4"/>
                <c:pt idx="0">
                  <c:v>66</c:v>
                </c:pt>
                <c:pt idx="1">
                  <c:v>73</c:v>
                </c:pt>
                <c:pt idx="2">
                  <c:v>72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5-4F14-9782-CE0DB4121AAC}"/>
            </c:ext>
          </c:extLst>
        </c:ser>
        <c:ser>
          <c:idx val="1"/>
          <c:order val="1"/>
          <c:tx>
            <c:strRef>
              <c:f>Úrvinnsla!$B$45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Úrvinnsla!$C$42:$F$43</c:f>
              <c:multiLvlStrCache>
                <c:ptCount val="4"/>
                <c:lvl>
                  <c:pt idx="0">
                    <c:v>Karlar</c:v>
                  </c:pt>
                  <c:pt idx="1">
                    <c:v>Konur</c:v>
                  </c:pt>
                  <c:pt idx="2">
                    <c:v>Karlar</c:v>
                  </c:pt>
                  <c:pt idx="3">
                    <c:v>Konur</c:v>
                  </c:pt>
                </c:lvl>
                <c:lvl>
                  <c:pt idx="0">
                    <c:v>2012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Úrvinnsla!$C$45:$F$45</c:f>
              <c:numCache>
                <c:formatCode>General</c:formatCode>
                <c:ptCount val="4"/>
                <c:pt idx="0">
                  <c:v>68</c:v>
                </c:pt>
                <c:pt idx="1">
                  <c:v>75</c:v>
                </c:pt>
                <c:pt idx="2">
                  <c:v>71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5-4F14-9782-CE0DB4121AAC}"/>
            </c:ext>
          </c:extLst>
        </c:ser>
        <c:ser>
          <c:idx val="2"/>
          <c:order val="2"/>
          <c:tx>
            <c:strRef>
              <c:f>Úrvinnsla!$B$46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Úrvinnsla!$C$42:$F$43</c:f>
              <c:multiLvlStrCache>
                <c:ptCount val="4"/>
                <c:lvl>
                  <c:pt idx="0">
                    <c:v>Karlar</c:v>
                  </c:pt>
                  <c:pt idx="1">
                    <c:v>Konur</c:v>
                  </c:pt>
                  <c:pt idx="2">
                    <c:v>Karlar</c:v>
                  </c:pt>
                  <c:pt idx="3">
                    <c:v>Konur</c:v>
                  </c:pt>
                </c:lvl>
                <c:lvl>
                  <c:pt idx="0">
                    <c:v>2012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Úrvinnsla!$C$46:$F$46</c:f>
              <c:numCache>
                <c:formatCode>0</c:formatCode>
                <c:ptCount val="4"/>
                <c:pt idx="0">
                  <c:v>69</c:v>
                </c:pt>
                <c:pt idx="1">
                  <c:v>78</c:v>
                </c:pt>
                <c:pt idx="2">
                  <c:v>75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5-4F14-9782-CE0DB4121AAC}"/>
            </c:ext>
          </c:extLst>
        </c:ser>
        <c:ser>
          <c:idx val="3"/>
          <c:order val="3"/>
          <c:tx>
            <c:strRef>
              <c:f>Úrvinnsla!$B$47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Úrvinnsla!$C$42:$F$43</c:f>
              <c:multiLvlStrCache>
                <c:ptCount val="4"/>
                <c:lvl>
                  <c:pt idx="0">
                    <c:v>Karlar</c:v>
                  </c:pt>
                  <c:pt idx="1">
                    <c:v>Konur</c:v>
                  </c:pt>
                  <c:pt idx="2">
                    <c:v>Karlar</c:v>
                  </c:pt>
                  <c:pt idx="3">
                    <c:v>Konur</c:v>
                  </c:pt>
                </c:lvl>
                <c:lvl>
                  <c:pt idx="0">
                    <c:v>2012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Úrvinnsla!$C$47:$F$47</c:f>
              <c:numCache>
                <c:formatCode>0</c:formatCode>
                <c:ptCount val="4"/>
                <c:pt idx="0">
                  <c:v>59</c:v>
                </c:pt>
                <c:pt idx="1">
                  <c:v>66</c:v>
                </c:pt>
                <c:pt idx="2">
                  <c:v>74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A5-4F14-9782-CE0DB4121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417248"/>
        <c:axId val="587418560"/>
      </c:barChart>
      <c:catAx>
        <c:axId val="58741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7418560"/>
        <c:crosses val="autoZero"/>
        <c:auto val="1"/>
        <c:lblAlgn val="ctr"/>
        <c:lblOffset val="100"/>
        <c:noMultiLvlLbl val="0"/>
      </c:catAx>
      <c:valAx>
        <c:axId val="587418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741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Birting!$J$8</c:f>
              <c:strCache>
                <c:ptCount val="1"/>
                <c:pt idx="0">
                  <c:v>Allt landið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Birting!$K$6:$M$7</c:f>
              <c:multiLvlStrCache>
                <c:ptCount val="3"/>
                <c:lvl>
                  <c:pt idx="0">
                    <c:v>Kjósendur á kjörskrá</c:v>
                  </c:pt>
                  <c:pt idx="1">
                    <c:v>Kjósendur á kjörskrá</c:v>
                  </c:pt>
                  <c:pt idx="2">
                    <c:v>Kjósendur á kjörskrá</c:v>
                  </c:pt>
                </c:lvl>
                <c:lvl>
                  <c:pt idx="0">
                    <c:v>2012</c:v>
                  </c:pt>
                  <c:pt idx="1">
                    <c:v>2016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Birting!$K$8:$M$8</c:f>
              <c:numCache>
                <c:formatCode>General</c:formatCode>
                <c:ptCount val="3"/>
                <c:pt idx="0">
                  <c:v>235743</c:v>
                </c:pt>
                <c:pt idx="1">
                  <c:v>244896</c:v>
                </c:pt>
                <c:pt idx="2" formatCode="0">
                  <c:v>252152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3-466A-BEFF-9C8D91971E48}"/>
            </c:ext>
          </c:extLst>
        </c:ser>
        <c:ser>
          <c:idx val="1"/>
          <c:order val="1"/>
          <c:tx>
            <c:strRef>
              <c:f>Birting!$J$9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Birting!$K$6:$M$7</c:f>
              <c:multiLvlStrCache>
                <c:ptCount val="3"/>
                <c:lvl>
                  <c:pt idx="0">
                    <c:v>Kjósendur á kjörskrá</c:v>
                  </c:pt>
                  <c:pt idx="1">
                    <c:v>Kjósendur á kjörskrá</c:v>
                  </c:pt>
                  <c:pt idx="2">
                    <c:v>Kjósendur á kjörskrá</c:v>
                  </c:pt>
                </c:lvl>
                <c:lvl>
                  <c:pt idx="0">
                    <c:v>2012</c:v>
                  </c:pt>
                  <c:pt idx="1">
                    <c:v>2016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Birting!$K$9:$M$9</c:f>
              <c:numCache>
                <c:formatCode>General</c:formatCode>
                <c:ptCount val="3"/>
                <c:pt idx="0">
                  <c:v>14609</c:v>
                </c:pt>
                <c:pt idx="1">
                  <c:v>15141</c:v>
                </c:pt>
                <c:pt idx="2" formatCode="0">
                  <c:v>15466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3-466A-BEFF-9C8D91971E48}"/>
            </c:ext>
          </c:extLst>
        </c:ser>
        <c:ser>
          <c:idx val="2"/>
          <c:order val="2"/>
          <c:tx>
            <c:strRef>
              <c:f>Birting!$J$10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Birting!$K$6:$M$7</c:f>
              <c:multiLvlStrCache>
                <c:ptCount val="3"/>
                <c:lvl>
                  <c:pt idx="0">
                    <c:v>Kjósendur á kjörskrá</c:v>
                  </c:pt>
                  <c:pt idx="1">
                    <c:v>Kjósendur á kjörskrá</c:v>
                  </c:pt>
                  <c:pt idx="2">
                    <c:v>Kjósendur á kjörskrá</c:v>
                  </c:pt>
                </c:lvl>
                <c:lvl>
                  <c:pt idx="0">
                    <c:v>2012</c:v>
                  </c:pt>
                  <c:pt idx="1">
                    <c:v>2016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Birting!$K$10:$M$10</c:f>
              <c:numCache>
                <c:formatCode>0</c:formatCode>
                <c:ptCount val="3"/>
                <c:pt idx="0">
                  <c:v>3223</c:v>
                </c:pt>
                <c:pt idx="1">
                  <c:v>3194</c:v>
                </c:pt>
                <c:pt idx="2">
                  <c:v>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3-466A-BEFF-9C8D91971E48}"/>
            </c:ext>
          </c:extLst>
        </c:ser>
        <c:ser>
          <c:idx val="3"/>
          <c:order val="3"/>
          <c:tx>
            <c:strRef>
              <c:f>Birting!$J$11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Birting!$K$6:$M$7</c:f>
              <c:multiLvlStrCache>
                <c:ptCount val="3"/>
                <c:lvl>
                  <c:pt idx="0">
                    <c:v>Kjósendur á kjörskrá</c:v>
                  </c:pt>
                  <c:pt idx="1">
                    <c:v>Kjósendur á kjörskrá</c:v>
                  </c:pt>
                  <c:pt idx="2">
                    <c:v>Kjósendur á kjörskrá</c:v>
                  </c:pt>
                </c:lvl>
                <c:lvl>
                  <c:pt idx="0">
                    <c:v>2012</c:v>
                  </c:pt>
                  <c:pt idx="1">
                    <c:v>2016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Birting!$K$11:$M$11</c:f>
              <c:numCache>
                <c:formatCode>0</c:formatCode>
                <c:ptCount val="3"/>
                <c:pt idx="0">
                  <c:v>402</c:v>
                </c:pt>
                <c:pt idx="1">
                  <c:v>406</c:v>
                </c:pt>
                <c:pt idx="2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6-411A-8DD3-976C0D5CE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421512"/>
        <c:axId val="587414296"/>
      </c:barChart>
      <c:catAx>
        <c:axId val="58742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7414296"/>
        <c:crosses val="autoZero"/>
        <c:auto val="1"/>
        <c:lblAlgn val="ctr"/>
        <c:lblOffset val="100"/>
        <c:noMultiLvlLbl val="0"/>
      </c:catAx>
      <c:valAx>
        <c:axId val="58741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7421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Birting!$P$8</c:f>
              <c:strCache>
                <c:ptCount val="1"/>
                <c:pt idx="0">
                  <c:v>Allt landið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Birting!$Q$6:$S$7</c:f>
              <c:multiLvlStrCache>
                <c:ptCount val="3"/>
                <c:lvl>
                  <c:pt idx="0">
                    <c:v>Kosningaþátttaka</c:v>
                  </c:pt>
                  <c:pt idx="1">
                    <c:v>Kosningaþátttaka</c:v>
                  </c:pt>
                  <c:pt idx="2">
                    <c:v>Kosningaþátttaka</c:v>
                  </c:pt>
                </c:lvl>
                <c:lvl>
                  <c:pt idx="0">
                    <c:v>2012</c:v>
                  </c:pt>
                  <c:pt idx="1">
                    <c:v>2016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Birting!$Q$8:$S$8</c:f>
              <c:numCache>
                <c:formatCode>General</c:formatCode>
                <c:ptCount val="3"/>
                <c:pt idx="0">
                  <c:v>69</c:v>
                </c:pt>
                <c:pt idx="1">
                  <c:v>76</c:v>
                </c:pt>
                <c:pt idx="2" formatCode="0">
                  <c:v>66.900000000000006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D-471B-BB8E-68B443798B96}"/>
            </c:ext>
          </c:extLst>
        </c:ser>
        <c:ser>
          <c:idx val="1"/>
          <c:order val="1"/>
          <c:tx>
            <c:strRef>
              <c:f>Birting!$P$9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Birting!$Q$6:$S$7</c:f>
              <c:multiLvlStrCache>
                <c:ptCount val="3"/>
                <c:lvl>
                  <c:pt idx="0">
                    <c:v>Kosningaþátttaka</c:v>
                  </c:pt>
                  <c:pt idx="1">
                    <c:v>Kosningaþátttaka</c:v>
                  </c:pt>
                  <c:pt idx="2">
                    <c:v>Kosningaþátttaka</c:v>
                  </c:pt>
                </c:lvl>
                <c:lvl>
                  <c:pt idx="0">
                    <c:v>2012</c:v>
                  </c:pt>
                  <c:pt idx="1">
                    <c:v>2016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Birting!$Q$9:$S$9</c:f>
              <c:numCache>
                <c:formatCode>General</c:formatCode>
                <c:ptCount val="3"/>
                <c:pt idx="0">
                  <c:v>72</c:v>
                </c:pt>
                <c:pt idx="1">
                  <c:v>76</c:v>
                </c:pt>
                <c:pt idx="2" formatCode="0">
                  <c:v>68.770205612310875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D-471B-BB8E-68B443798B96}"/>
            </c:ext>
          </c:extLst>
        </c:ser>
        <c:ser>
          <c:idx val="2"/>
          <c:order val="2"/>
          <c:tx>
            <c:strRef>
              <c:f>Birting!$P$10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Birting!$Q$6:$S$7</c:f>
              <c:multiLvlStrCache>
                <c:ptCount val="3"/>
                <c:lvl>
                  <c:pt idx="0">
                    <c:v>Kosningaþátttaka</c:v>
                  </c:pt>
                  <c:pt idx="1">
                    <c:v>Kosningaþátttaka</c:v>
                  </c:pt>
                  <c:pt idx="2">
                    <c:v>Kosningaþátttaka</c:v>
                  </c:pt>
                </c:lvl>
                <c:lvl>
                  <c:pt idx="0">
                    <c:v>2012</c:v>
                  </c:pt>
                  <c:pt idx="1">
                    <c:v>2016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Birting!$Q$10:$S$10</c:f>
              <c:numCache>
                <c:formatCode>0</c:formatCode>
                <c:ptCount val="3"/>
                <c:pt idx="0">
                  <c:v>73</c:v>
                </c:pt>
                <c:pt idx="1">
                  <c:v>79</c:v>
                </c:pt>
                <c:pt idx="2">
                  <c:v>72.604065827686355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D-471B-BB8E-68B443798B96}"/>
            </c:ext>
          </c:extLst>
        </c:ser>
        <c:ser>
          <c:idx val="3"/>
          <c:order val="3"/>
          <c:tx>
            <c:strRef>
              <c:f>Birting!$P$11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Birting!$Q$6:$S$7</c:f>
              <c:multiLvlStrCache>
                <c:ptCount val="3"/>
                <c:lvl>
                  <c:pt idx="0">
                    <c:v>Kosningaþátttaka</c:v>
                  </c:pt>
                  <c:pt idx="1">
                    <c:v>Kosningaþátttaka</c:v>
                  </c:pt>
                  <c:pt idx="2">
                    <c:v>Kosningaþátttaka</c:v>
                  </c:pt>
                </c:lvl>
                <c:lvl>
                  <c:pt idx="0">
                    <c:v>2012</c:v>
                  </c:pt>
                  <c:pt idx="1">
                    <c:v>2016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Birting!$Q$11:$S$11</c:f>
              <c:numCache>
                <c:formatCode>0</c:formatCode>
                <c:ptCount val="3"/>
                <c:pt idx="0">
                  <c:v>62</c:v>
                </c:pt>
                <c:pt idx="1">
                  <c:v>74</c:v>
                </c:pt>
                <c:pt idx="2">
                  <c:v>64.893617021276597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D-471B-BB8E-68B443798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1558344"/>
        <c:axId val="851561296"/>
      </c:barChart>
      <c:catAx>
        <c:axId val="85155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1561296"/>
        <c:crosses val="autoZero"/>
        <c:auto val="1"/>
        <c:lblAlgn val="ctr"/>
        <c:lblOffset val="100"/>
        <c:noMultiLvlLbl val="0"/>
      </c:catAx>
      <c:valAx>
        <c:axId val="85156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51558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Birting!$B$33</c:f>
              <c:strCache>
                <c:ptCount val="1"/>
                <c:pt idx="0">
                  <c:v>Allt landið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Birting!$C$31:$H$32</c:f>
              <c:multiLvlStrCache>
                <c:ptCount val="6"/>
                <c:lvl>
                  <c:pt idx="0">
                    <c:v>Karlar</c:v>
                  </c:pt>
                  <c:pt idx="1">
                    <c:v>Konur</c:v>
                  </c:pt>
                  <c:pt idx="2">
                    <c:v>Karlar</c:v>
                  </c:pt>
                  <c:pt idx="3">
                    <c:v>Konur</c:v>
                  </c:pt>
                  <c:pt idx="4">
                    <c:v>Karlar</c:v>
                  </c:pt>
                  <c:pt idx="5">
                    <c:v>Konur</c:v>
                  </c:pt>
                </c:lvl>
                <c:lvl>
                  <c:pt idx="0">
                    <c:v>2012</c:v>
                  </c:pt>
                  <c:pt idx="2">
                    <c:v>2016</c:v>
                  </c:pt>
                  <c:pt idx="4">
                    <c:v>2020</c:v>
                  </c:pt>
                </c:lvl>
              </c:multiLvlStrCache>
            </c:multiLvlStrRef>
          </c:cat>
          <c:val>
            <c:numRef>
              <c:f>Birting!$C$33:$H$33</c:f>
              <c:numCache>
                <c:formatCode>General</c:formatCode>
                <c:ptCount val="6"/>
                <c:pt idx="0">
                  <c:v>66</c:v>
                </c:pt>
                <c:pt idx="1">
                  <c:v>73</c:v>
                </c:pt>
                <c:pt idx="2">
                  <c:v>72</c:v>
                </c:pt>
                <c:pt idx="3">
                  <c:v>79</c:v>
                </c:pt>
                <c:pt idx="4" formatCode="0">
                  <c:v>62.4</c:v>
                </c:pt>
                <c:pt idx="5" formatCode="0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BBF-933D-575FE895924F}"/>
            </c:ext>
          </c:extLst>
        </c:ser>
        <c:ser>
          <c:idx val="1"/>
          <c:order val="1"/>
          <c:tx>
            <c:strRef>
              <c:f>Birting!$B$34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Birting!$C$31:$H$32</c:f>
              <c:multiLvlStrCache>
                <c:ptCount val="6"/>
                <c:lvl>
                  <c:pt idx="0">
                    <c:v>Karlar</c:v>
                  </c:pt>
                  <c:pt idx="1">
                    <c:v>Konur</c:v>
                  </c:pt>
                  <c:pt idx="2">
                    <c:v>Karlar</c:v>
                  </c:pt>
                  <c:pt idx="3">
                    <c:v>Konur</c:v>
                  </c:pt>
                  <c:pt idx="4">
                    <c:v>Karlar</c:v>
                  </c:pt>
                  <c:pt idx="5">
                    <c:v>Konur</c:v>
                  </c:pt>
                </c:lvl>
                <c:lvl>
                  <c:pt idx="0">
                    <c:v>2012</c:v>
                  </c:pt>
                  <c:pt idx="2">
                    <c:v>2016</c:v>
                  </c:pt>
                  <c:pt idx="4">
                    <c:v>2020</c:v>
                  </c:pt>
                </c:lvl>
              </c:multiLvlStrCache>
            </c:multiLvlStrRef>
          </c:cat>
          <c:val>
            <c:numRef>
              <c:f>Birting!$C$34:$H$34</c:f>
              <c:numCache>
                <c:formatCode>General</c:formatCode>
                <c:ptCount val="6"/>
                <c:pt idx="0">
                  <c:v>68</c:v>
                </c:pt>
                <c:pt idx="1">
                  <c:v>75</c:v>
                </c:pt>
                <c:pt idx="2">
                  <c:v>71</c:v>
                </c:pt>
                <c:pt idx="3">
                  <c:v>80</c:v>
                </c:pt>
                <c:pt idx="4" formatCode="0">
                  <c:v>63.027522935779814</c:v>
                </c:pt>
                <c:pt idx="5" formatCode="0">
                  <c:v>74.361919346605404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C-4BBF-933D-575FE895924F}"/>
            </c:ext>
          </c:extLst>
        </c:ser>
        <c:ser>
          <c:idx val="2"/>
          <c:order val="2"/>
          <c:tx>
            <c:strRef>
              <c:f>Birting!$B$35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Birting!$C$31:$H$32</c:f>
              <c:multiLvlStrCache>
                <c:ptCount val="6"/>
                <c:lvl>
                  <c:pt idx="0">
                    <c:v>Karlar</c:v>
                  </c:pt>
                  <c:pt idx="1">
                    <c:v>Konur</c:v>
                  </c:pt>
                  <c:pt idx="2">
                    <c:v>Karlar</c:v>
                  </c:pt>
                  <c:pt idx="3">
                    <c:v>Konur</c:v>
                  </c:pt>
                  <c:pt idx="4">
                    <c:v>Karlar</c:v>
                  </c:pt>
                  <c:pt idx="5">
                    <c:v>Konur</c:v>
                  </c:pt>
                </c:lvl>
                <c:lvl>
                  <c:pt idx="0">
                    <c:v>2012</c:v>
                  </c:pt>
                  <c:pt idx="2">
                    <c:v>2016</c:v>
                  </c:pt>
                  <c:pt idx="4">
                    <c:v>2020</c:v>
                  </c:pt>
                </c:lvl>
              </c:multiLvlStrCache>
            </c:multiLvlStrRef>
          </c:cat>
          <c:val>
            <c:numRef>
              <c:f>Birting!$C$35:$H$35</c:f>
              <c:numCache>
                <c:formatCode>0</c:formatCode>
                <c:ptCount val="6"/>
                <c:pt idx="0">
                  <c:v>69</c:v>
                </c:pt>
                <c:pt idx="1">
                  <c:v>78</c:v>
                </c:pt>
                <c:pt idx="2">
                  <c:v>75</c:v>
                </c:pt>
                <c:pt idx="3">
                  <c:v>83</c:v>
                </c:pt>
                <c:pt idx="4">
                  <c:v>67.473618870266918</c:v>
                </c:pt>
                <c:pt idx="5">
                  <c:v>78.158602150537632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C-4BBF-933D-575FE895924F}"/>
            </c:ext>
          </c:extLst>
        </c:ser>
        <c:ser>
          <c:idx val="3"/>
          <c:order val="3"/>
          <c:tx>
            <c:strRef>
              <c:f>Birting!$B$36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Birting!$C$31:$H$32</c:f>
              <c:multiLvlStrCache>
                <c:ptCount val="6"/>
                <c:lvl>
                  <c:pt idx="0">
                    <c:v>Karlar</c:v>
                  </c:pt>
                  <c:pt idx="1">
                    <c:v>Konur</c:v>
                  </c:pt>
                  <c:pt idx="2">
                    <c:v>Karlar</c:v>
                  </c:pt>
                  <c:pt idx="3">
                    <c:v>Konur</c:v>
                  </c:pt>
                  <c:pt idx="4">
                    <c:v>Karlar</c:v>
                  </c:pt>
                  <c:pt idx="5">
                    <c:v>Konur</c:v>
                  </c:pt>
                </c:lvl>
                <c:lvl>
                  <c:pt idx="0">
                    <c:v>2012</c:v>
                  </c:pt>
                  <c:pt idx="2">
                    <c:v>2016</c:v>
                  </c:pt>
                  <c:pt idx="4">
                    <c:v>2020</c:v>
                  </c:pt>
                </c:lvl>
              </c:multiLvlStrCache>
            </c:multiLvlStrRef>
          </c:cat>
          <c:val>
            <c:numRef>
              <c:f>Birting!$C$36:$H$36</c:f>
              <c:numCache>
                <c:formatCode>0</c:formatCode>
                <c:ptCount val="6"/>
                <c:pt idx="0">
                  <c:v>59</c:v>
                </c:pt>
                <c:pt idx="1">
                  <c:v>66</c:v>
                </c:pt>
                <c:pt idx="2">
                  <c:v>74</c:v>
                </c:pt>
                <c:pt idx="3">
                  <c:v>75</c:v>
                </c:pt>
                <c:pt idx="4">
                  <c:v>58.525345622119815</c:v>
                </c:pt>
                <c:pt idx="5">
                  <c:v>73.584905660377359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1C-4BBF-933D-575FE8959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7671864"/>
        <c:axId val="887666944"/>
      </c:barChart>
      <c:catAx>
        <c:axId val="88767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87666944"/>
        <c:crosses val="autoZero"/>
        <c:auto val="1"/>
        <c:lblAlgn val="ctr"/>
        <c:lblOffset val="100"/>
        <c:noMultiLvlLbl val="0"/>
      </c:catAx>
      <c:valAx>
        <c:axId val="88766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8767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</xdr:colOff>
      <xdr:row>34</xdr:row>
      <xdr:rowOff>17145</xdr:rowOff>
    </xdr:from>
    <xdr:to>
      <xdr:col>16</xdr:col>
      <xdr:colOff>495300</xdr:colOff>
      <xdr:row>48</xdr:row>
      <xdr:rowOff>74295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175259</xdr:rowOff>
    </xdr:from>
    <xdr:to>
      <xdr:col>7</xdr:col>
      <xdr:colOff>22860</xdr:colOff>
      <xdr:row>28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619125</xdr:colOff>
      <xdr:row>12</xdr:row>
      <xdr:rowOff>133350</xdr:rowOff>
    </xdr:from>
    <xdr:to>
      <xdr:col>14</xdr:col>
      <xdr:colOff>372427</xdr:colOff>
      <xdr:row>27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952</xdr:colOff>
      <xdr:row>12</xdr:row>
      <xdr:rowOff>87630</xdr:rowOff>
    </xdr:from>
    <xdr:to>
      <xdr:col>21</xdr:col>
      <xdr:colOff>209550</xdr:colOff>
      <xdr:row>27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16192</xdr:colOff>
      <xdr:row>36</xdr:row>
      <xdr:rowOff>161925</xdr:rowOff>
    </xdr:from>
    <xdr:to>
      <xdr:col>7</xdr:col>
      <xdr:colOff>581977</xdr:colOff>
      <xdr:row>52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400B6E-EBF2-4EDF-ADA0-E92821BD5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S51"/>
  <sheetViews>
    <sheetView workbookViewId="0">
      <selection activeCell="B5" sqref="B5"/>
    </sheetView>
  </sheetViews>
  <sheetFormatPr defaultRowHeight="13.8" x14ac:dyDescent="0.25"/>
  <cols>
    <col min="2" max="2" width="15.69921875" customWidth="1"/>
  </cols>
  <sheetData>
    <row r="1" spans="1:19" s="4" customFormat="1" ht="18" x14ac:dyDescent="0.35">
      <c r="A1" s="3" t="s">
        <v>2</v>
      </c>
    </row>
    <row r="2" spans="1:19" ht="18" x14ac:dyDescent="0.35">
      <c r="A2" s="2" t="s">
        <v>3</v>
      </c>
    </row>
    <row r="3" spans="1:19" ht="14.4" x14ac:dyDescent="0.3">
      <c r="A3" s="1" t="s">
        <v>0</v>
      </c>
      <c r="B3" t="s">
        <v>4</v>
      </c>
      <c r="C3" t="s">
        <v>20</v>
      </c>
    </row>
    <row r="4" spans="1:19" ht="14.4" x14ac:dyDescent="0.3">
      <c r="A4" s="1" t="s">
        <v>1</v>
      </c>
      <c r="B4" s="5">
        <v>44237</v>
      </c>
    </row>
    <row r="5" spans="1:19" ht="14.4" x14ac:dyDescent="0.3">
      <c r="A5" s="1"/>
      <c r="B5" s="5"/>
    </row>
    <row r="6" spans="1:19" x14ac:dyDescent="0.25">
      <c r="A6" s="6"/>
      <c r="B6" s="6"/>
      <c r="C6" s="6"/>
      <c r="D6" s="6"/>
      <c r="E6" s="6"/>
      <c r="F6" s="6"/>
      <c r="G6" s="6"/>
    </row>
    <row r="7" spans="1:19" ht="18" x14ac:dyDescent="0.35">
      <c r="A7" s="8" t="s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9"/>
      <c r="C9" s="9"/>
      <c r="D9" s="9"/>
      <c r="E9" s="9"/>
      <c r="F9" s="9"/>
      <c r="G9" s="9"/>
      <c r="H9" s="9"/>
      <c r="I9" s="9"/>
      <c r="J9" s="9"/>
    </row>
    <row r="10" spans="1:19" ht="14.4" x14ac:dyDescent="0.3">
      <c r="A10" s="1" t="s">
        <v>6</v>
      </c>
      <c r="B10" s="1" t="s">
        <v>19</v>
      </c>
      <c r="C10" s="9"/>
      <c r="D10" s="9"/>
      <c r="E10" s="1" t="s">
        <v>8</v>
      </c>
      <c r="F10" s="9"/>
      <c r="G10" s="9"/>
      <c r="H10" s="1" t="s">
        <v>9</v>
      </c>
      <c r="I10" s="9"/>
      <c r="J10" s="9"/>
    </row>
    <row r="11" spans="1:19" ht="14.4" x14ac:dyDescent="0.3">
      <c r="A11" s="9"/>
      <c r="B11" s="1" t="s">
        <v>10</v>
      </c>
      <c r="C11" s="1" t="s">
        <v>11</v>
      </c>
      <c r="D11" s="1" t="s">
        <v>12</v>
      </c>
      <c r="E11" s="1" t="s">
        <v>10</v>
      </c>
      <c r="F11" s="1" t="s">
        <v>11</v>
      </c>
      <c r="G11" s="1" t="s">
        <v>12</v>
      </c>
      <c r="H11" s="1" t="s">
        <v>10</v>
      </c>
      <c r="I11" s="1" t="s">
        <v>11</v>
      </c>
      <c r="J11" s="1" t="s">
        <v>12</v>
      </c>
    </row>
    <row r="12" spans="1:19" ht="14.4" x14ac:dyDescent="0.3">
      <c r="A12" s="1" t="s">
        <v>17</v>
      </c>
      <c r="B12" s="12">
        <v>163294</v>
      </c>
      <c r="C12" s="12">
        <v>77304</v>
      </c>
      <c r="D12" s="12">
        <v>85990</v>
      </c>
      <c r="E12" s="12">
        <v>235743</v>
      </c>
      <c r="F12" s="12">
        <v>117474</v>
      </c>
      <c r="G12" s="12">
        <v>118269</v>
      </c>
      <c r="H12" s="12">
        <v>69.3</v>
      </c>
      <c r="I12" s="12">
        <v>65.8</v>
      </c>
      <c r="J12" s="12">
        <v>72.7</v>
      </c>
    </row>
    <row r="13" spans="1:19" ht="14.4" x14ac:dyDescent="0.3">
      <c r="A13" s="1" t="s">
        <v>21</v>
      </c>
      <c r="B13" s="12">
        <v>9528</v>
      </c>
      <c r="C13" s="12">
        <v>4424</v>
      </c>
      <c r="D13" s="12">
        <v>5104</v>
      </c>
      <c r="E13" s="12">
        <v>13376</v>
      </c>
      <c r="F13" s="12">
        <v>6524</v>
      </c>
      <c r="G13" s="12">
        <v>6852</v>
      </c>
      <c r="H13" s="12">
        <v>71.2</v>
      </c>
      <c r="I13" s="12">
        <v>67.8</v>
      </c>
      <c r="J13" s="12">
        <v>74.5</v>
      </c>
    </row>
    <row r="14" spans="1:19" ht="14.4" x14ac:dyDescent="0.3">
      <c r="A14" s="1" t="s">
        <v>22</v>
      </c>
      <c r="B14" s="12">
        <v>554</v>
      </c>
      <c r="C14" s="12">
        <v>275</v>
      </c>
      <c r="D14" s="12">
        <v>279</v>
      </c>
      <c r="E14" s="12">
        <v>723</v>
      </c>
      <c r="F14" s="12">
        <v>370</v>
      </c>
      <c r="G14" s="12">
        <v>353</v>
      </c>
      <c r="H14" s="12">
        <v>76.599999999999994</v>
      </c>
      <c r="I14" s="12">
        <v>74.3</v>
      </c>
      <c r="J14" s="12">
        <v>79</v>
      </c>
    </row>
    <row r="15" spans="1:19" ht="14.4" x14ac:dyDescent="0.3">
      <c r="A15" s="1" t="s">
        <v>23</v>
      </c>
      <c r="B15" s="12">
        <v>187</v>
      </c>
      <c r="C15" s="12">
        <v>89</v>
      </c>
      <c r="D15" s="12">
        <v>98</v>
      </c>
      <c r="E15" s="12">
        <v>273</v>
      </c>
      <c r="F15" s="12">
        <v>137</v>
      </c>
      <c r="G15" s="12">
        <v>136</v>
      </c>
      <c r="H15" s="12">
        <v>68.5</v>
      </c>
      <c r="I15" s="12">
        <v>65</v>
      </c>
      <c r="J15" s="12">
        <v>72.099999999999994</v>
      </c>
    </row>
    <row r="16" spans="1:19" ht="14.4" x14ac:dyDescent="0.3">
      <c r="A16" s="1" t="s">
        <v>24</v>
      </c>
      <c r="B16" s="12">
        <v>193</v>
      </c>
      <c r="C16" s="12">
        <v>95</v>
      </c>
      <c r="D16" s="12">
        <v>98</v>
      </c>
      <c r="E16" s="12">
        <v>237</v>
      </c>
      <c r="F16" s="12">
        <v>123</v>
      </c>
      <c r="G16" s="12">
        <v>114</v>
      </c>
      <c r="H16" s="12">
        <v>81.400000000000006</v>
      </c>
      <c r="I16" s="12">
        <v>77.2</v>
      </c>
      <c r="J16" s="12">
        <v>86</v>
      </c>
    </row>
    <row r="17" spans="1:10" ht="14.4" x14ac:dyDescent="0.3">
      <c r="A17" s="1" t="s">
        <v>13</v>
      </c>
      <c r="B17" s="12">
        <v>533</v>
      </c>
      <c r="C17" s="12">
        <v>260</v>
      </c>
      <c r="D17" s="12">
        <v>273</v>
      </c>
      <c r="E17" s="12">
        <v>715</v>
      </c>
      <c r="F17" s="12">
        <v>379</v>
      </c>
      <c r="G17" s="12">
        <v>336</v>
      </c>
      <c r="H17" s="12">
        <v>74.5</v>
      </c>
      <c r="I17" s="12">
        <v>68.599999999999994</v>
      </c>
      <c r="J17" s="12">
        <v>81.3</v>
      </c>
    </row>
    <row r="18" spans="1:10" ht="14.4" x14ac:dyDescent="0.3">
      <c r="A18" s="1" t="s">
        <v>14</v>
      </c>
      <c r="B18" s="12">
        <v>226</v>
      </c>
      <c r="C18" s="12">
        <v>101</v>
      </c>
      <c r="D18" s="12">
        <v>125</v>
      </c>
      <c r="E18" s="12">
        <v>305</v>
      </c>
      <c r="F18" s="12">
        <v>151</v>
      </c>
      <c r="G18" s="12">
        <v>154</v>
      </c>
      <c r="H18" s="12">
        <v>74.099999999999994</v>
      </c>
      <c r="I18" s="12">
        <v>66.900000000000006</v>
      </c>
      <c r="J18" s="12">
        <v>81.2</v>
      </c>
    </row>
    <row r="19" spans="1:10" ht="14.4" x14ac:dyDescent="0.3">
      <c r="A19" s="1" t="s">
        <v>15</v>
      </c>
      <c r="B19" s="12">
        <v>1548</v>
      </c>
      <c r="C19" s="12">
        <v>761</v>
      </c>
      <c r="D19" s="12">
        <v>787</v>
      </c>
      <c r="E19" s="12">
        <v>2148</v>
      </c>
      <c r="F19" s="12">
        <v>1107</v>
      </c>
      <c r="G19" s="12">
        <v>1041</v>
      </c>
      <c r="H19" s="12">
        <v>72.099999999999994</v>
      </c>
      <c r="I19" s="12">
        <v>68.7</v>
      </c>
      <c r="J19" s="12">
        <v>75.599999999999994</v>
      </c>
    </row>
    <row r="20" spans="1:10" ht="14.4" x14ac:dyDescent="0.3">
      <c r="A20" s="1" t="s">
        <v>16</v>
      </c>
      <c r="B20" s="12">
        <v>46</v>
      </c>
      <c r="C20" s="12">
        <v>22</v>
      </c>
      <c r="D20" s="12">
        <v>24</v>
      </c>
      <c r="E20" s="12">
        <v>55</v>
      </c>
      <c r="F20" s="12">
        <v>28</v>
      </c>
      <c r="G20" s="12">
        <v>27</v>
      </c>
      <c r="H20" s="12">
        <v>83.6</v>
      </c>
      <c r="I20" s="12">
        <v>78.599999999999994</v>
      </c>
      <c r="J20" s="12">
        <v>88.9</v>
      </c>
    </row>
    <row r="21" spans="1:10" ht="14.4" x14ac:dyDescent="0.3">
      <c r="A21" s="1" t="s">
        <v>25</v>
      </c>
      <c r="B21" s="12">
        <v>50</v>
      </c>
      <c r="C21" s="12">
        <v>28</v>
      </c>
      <c r="D21" s="12">
        <v>22</v>
      </c>
      <c r="E21" s="12">
        <v>82</v>
      </c>
      <c r="F21" s="12">
        <v>44</v>
      </c>
      <c r="G21" s="12">
        <v>38</v>
      </c>
      <c r="H21" s="12">
        <v>61</v>
      </c>
      <c r="I21" s="12">
        <v>63.6</v>
      </c>
      <c r="J21" s="12">
        <v>57.9</v>
      </c>
    </row>
    <row r="22" spans="1:10" ht="14.4" x14ac:dyDescent="0.3">
      <c r="A22" s="1" t="s">
        <v>26</v>
      </c>
      <c r="B22" s="12">
        <v>200</v>
      </c>
      <c r="C22" s="12">
        <v>101</v>
      </c>
      <c r="D22" s="12">
        <v>99</v>
      </c>
      <c r="E22" s="12">
        <v>320</v>
      </c>
      <c r="F22" s="12">
        <v>176</v>
      </c>
      <c r="G22" s="12">
        <v>144</v>
      </c>
      <c r="H22" s="12">
        <v>62.5</v>
      </c>
      <c r="I22" s="12">
        <v>57.4</v>
      </c>
      <c r="J22" s="12">
        <v>68.8</v>
      </c>
    </row>
    <row r="23" spans="1:10" x14ac:dyDescent="0.25">
      <c r="A23" s="7"/>
      <c r="G23" s="7"/>
    </row>
    <row r="24" spans="1:10" x14ac:dyDescent="0.25">
      <c r="A24" s="7"/>
      <c r="C24" s="9"/>
      <c r="D24" s="9"/>
      <c r="E24" s="9"/>
      <c r="F24" s="9"/>
      <c r="G24" s="9"/>
      <c r="H24" s="9"/>
      <c r="I24" s="9"/>
      <c r="J24" s="9"/>
    </row>
    <row r="25" spans="1:10" ht="14.4" x14ac:dyDescent="0.3">
      <c r="A25" s="1" t="s">
        <v>7</v>
      </c>
      <c r="B25" s="1" t="s">
        <v>19</v>
      </c>
      <c r="C25" s="9"/>
      <c r="D25" s="9"/>
      <c r="E25" s="1" t="s">
        <v>8</v>
      </c>
      <c r="F25" s="9"/>
      <c r="G25" s="9"/>
      <c r="H25" s="1" t="s">
        <v>9</v>
      </c>
      <c r="I25" s="9"/>
      <c r="J25" s="9"/>
    </row>
    <row r="26" spans="1:10" ht="14.4" x14ac:dyDescent="0.3">
      <c r="A26" s="7"/>
      <c r="B26" s="1" t="s">
        <v>10</v>
      </c>
      <c r="C26" s="1" t="s">
        <v>11</v>
      </c>
      <c r="D26" s="1" t="s">
        <v>12</v>
      </c>
      <c r="E26" s="1" t="s">
        <v>10</v>
      </c>
      <c r="F26" s="1" t="s">
        <v>11</v>
      </c>
      <c r="G26" s="1" t="s">
        <v>12</v>
      </c>
      <c r="H26" s="1" t="s">
        <v>10</v>
      </c>
      <c r="I26" s="1" t="s">
        <v>11</v>
      </c>
      <c r="J26" s="1" t="s">
        <v>12</v>
      </c>
    </row>
    <row r="27" spans="1:10" ht="14.4" x14ac:dyDescent="0.3">
      <c r="A27" s="1" t="s">
        <v>17</v>
      </c>
      <c r="B27" s="12">
        <v>185430</v>
      </c>
      <c r="C27" s="12">
        <v>88400</v>
      </c>
      <c r="D27" s="12">
        <v>97030</v>
      </c>
      <c r="E27" s="12">
        <v>244896</v>
      </c>
      <c r="F27" s="12">
        <v>122097</v>
      </c>
      <c r="G27" s="12">
        <v>122799</v>
      </c>
      <c r="H27" s="12">
        <v>75.7</v>
      </c>
      <c r="I27" s="12">
        <v>72.400000000000006</v>
      </c>
      <c r="J27" s="12">
        <v>79</v>
      </c>
    </row>
    <row r="28" spans="1:10" ht="14.4" x14ac:dyDescent="0.3">
      <c r="A28" s="1" t="s">
        <v>21</v>
      </c>
      <c r="B28" s="12">
        <v>10442</v>
      </c>
      <c r="C28" s="12">
        <v>4758</v>
      </c>
      <c r="D28" s="12">
        <v>5684</v>
      </c>
      <c r="E28" s="12">
        <v>13844</v>
      </c>
      <c r="F28" s="12">
        <v>6763</v>
      </c>
      <c r="G28" s="12">
        <v>7081</v>
      </c>
      <c r="H28" s="12">
        <v>75.400000000000006</v>
      </c>
      <c r="I28" s="12">
        <v>70.400000000000006</v>
      </c>
      <c r="J28" s="12">
        <v>80.3</v>
      </c>
    </row>
    <row r="29" spans="1:10" ht="14.4" x14ac:dyDescent="0.3">
      <c r="A29" s="1" t="s">
        <v>22</v>
      </c>
      <c r="B29" s="12">
        <v>591</v>
      </c>
      <c r="C29" s="12">
        <v>282</v>
      </c>
      <c r="D29" s="12">
        <v>309</v>
      </c>
      <c r="E29" s="12">
        <v>764</v>
      </c>
      <c r="F29" s="12">
        <v>384</v>
      </c>
      <c r="G29" s="12">
        <v>380</v>
      </c>
      <c r="H29" s="12">
        <v>77.400000000000006</v>
      </c>
      <c r="I29" s="12">
        <v>73.400000000000006</v>
      </c>
      <c r="J29" s="12">
        <v>81.3</v>
      </c>
    </row>
    <row r="30" spans="1:10" ht="14.4" x14ac:dyDescent="0.3">
      <c r="A30" s="1" t="s">
        <v>23</v>
      </c>
      <c r="B30" s="12">
        <v>216</v>
      </c>
      <c r="C30" s="12">
        <v>107</v>
      </c>
      <c r="D30" s="12">
        <v>109</v>
      </c>
      <c r="E30" s="12">
        <v>277</v>
      </c>
      <c r="F30" s="12">
        <v>146</v>
      </c>
      <c r="G30" s="12">
        <v>131</v>
      </c>
      <c r="H30" s="12">
        <v>78</v>
      </c>
      <c r="I30" s="12">
        <v>73.3</v>
      </c>
      <c r="J30" s="12">
        <v>83.2</v>
      </c>
    </row>
    <row r="31" spans="1:10" ht="14.4" x14ac:dyDescent="0.3">
      <c r="A31" s="1" t="s">
        <v>24</v>
      </c>
      <c r="B31" s="12">
        <v>204</v>
      </c>
      <c r="C31" s="12">
        <v>101</v>
      </c>
      <c r="D31" s="12">
        <v>103</v>
      </c>
      <c r="E31" s="12">
        <v>256</v>
      </c>
      <c r="F31" s="12">
        <v>135</v>
      </c>
      <c r="G31" s="12">
        <v>121</v>
      </c>
      <c r="H31" s="12">
        <v>79.7</v>
      </c>
      <c r="I31" s="12">
        <v>74.8</v>
      </c>
      <c r="J31" s="12">
        <v>85.1</v>
      </c>
    </row>
    <row r="32" spans="1:10" ht="14.4" x14ac:dyDescent="0.3">
      <c r="A32" s="1" t="s">
        <v>13</v>
      </c>
      <c r="B32" s="12">
        <v>585</v>
      </c>
      <c r="C32" s="12">
        <v>293</v>
      </c>
      <c r="D32" s="12">
        <v>292</v>
      </c>
      <c r="E32" s="12">
        <v>697</v>
      </c>
      <c r="F32" s="12">
        <v>365</v>
      </c>
      <c r="G32" s="12">
        <v>332</v>
      </c>
      <c r="H32" s="12">
        <v>83.9</v>
      </c>
      <c r="I32" s="12">
        <v>80.3</v>
      </c>
      <c r="J32" s="12">
        <v>88</v>
      </c>
    </row>
    <row r="33" spans="1:10" ht="14.4" x14ac:dyDescent="0.3">
      <c r="A33" s="1" t="s">
        <v>14</v>
      </c>
      <c r="B33" s="12">
        <v>249</v>
      </c>
      <c r="C33" s="12">
        <v>123</v>
      </c>
      <c r="D33" s="12">
        <v>126</v>
      </c>
      <c r="E33" s="12">
        <v>307</v>
      </c>
      <c r="F33" s="12">
        <v>160</v>
      </c>
      <c r="G33" s="12">
        <v>147</v>
      </c>
      <c r="H33" s="12">
        <v>81.099999999999994</v>
      </c>
      <c r="I33" s="12">
        <v>76.900000000000006</v>
      </c>
      <c r="J33" s="12">
        <v>85.7</v>
      </c>
    </row>
    <row r="34" spans="1:10" ht="14.4" x14ac:dyDescent="0.3">
      <c r="A34" s="1" t="s">
        <v>15</v>
      </c>
      <c r="B34" s="12">
        <v>1630</v>
      </c>
      <c r="C34" s="12">
        <v>798</v>
      </c>
      <c r="D34" s="12">
        <v>832</v>
      </c>
      <c r="E34" s="12">
        <v>2132</v>
      </c>
      <c r="F34" s="12">
        <v>1106</v>
      </c>
      <c r="G34" s="12">
        <v>1026</v>
      </c>
      <c r="H34" s="12">
        <v>76.5</v>
      </c>
      <c r="I34" s="12">
        <v>72.2</v>
      </c>
      <c r="J34" s="12">
        <v>81.099999999999994</v>
      </c>
    </row>
    <row r="35" spans="1:10" ht="14.4" x14ac:dyDescent="0.3">
      <c r="A35" s="1" t="s">
        <v>16</v>
      </c>
      <c r="B35" s="12">
        <v>52</v>
      </c>
      <c r="C35" s="12">
        <v>25</v>
      </c>
      <c r="D35" s="12">
        <v>27</v>
      </c>
      <c r="E35" s="12">
        <v>58</v>
      </c>
      <c r="F35" s="12">
        <v>29</v>
      </c>
      <c r="G35" s="12">
        <v>29</v>
      </c>
      <c r="H35" s="12">
        <v>89.7</v>
      </c>
      <c r="I35" s="12">
        <v>86.2</v>
      </c>
      <c r="J35" s="12">
        <v>93.1</v>
      </c>
    </row>
    <row r="36" spans="1:10" ht="14.4" x14ac:dyDescent="0.3">
      <c r="A36" s="1" t="s">
        <v>25</v>
      </c>
      <c r="B36" s="12">
        <v>60</v>
      </c>
      <c r="C36" s="12">
        <v>32</v>
      </c>
      <c r="D36" s="12">
        <v>28</v>
      </c>
      <c r="E36" s="12">
        <v>73</v>
      </c>
      <c r="F36" s="12">
        <v>42</v>
      </c>
      <c r="G36" s="12">
        <v>31</v>
      </c>
      <c r="H36" s="12">
        <v>82.2</v>
      </c>
      <c r="I36" s="12">
        <v>76.2</v>
      </c>
      <c r="J36" s="12">
        <v>90.3</v>
      </c>
    </row>
    <row r="37" spans="1:10" ht="14.4" x14ac:dyDescent="0.3">
      <c r="A37" s="1" t="s">
        <v>26</v>
      </c>
      <c r="B37" s="12">
        <v>242</v>
      </c>
      <c r="C37" s="12">
        <v>139</v>
      </c>
      <c r="D37" s="12">
        <v>103</v>
      </c>
      <c r="E37" s="12">
        <v>333</v>
      </c>
      <c r="F37" s="12">
        <v>189</v>
      </c>
      <c r="G37" s="12">
        <v>144</v>
      </c>
      <c r="H37" s="12">
        <v>72.7</v>
      </c>
      <c r="I37" s="12">
        <v>73.5</v>
      </c>
      <c r="J37" s="12">
        <v>71.5</v>
      </c>
    </row>
    <row r="39" spans="1:10" ht="14.4" x14ac:dyDescent="0.3">
      <c r="A39" s="15" t="s">
        <v>29</v>
      </c>
      <c r="B39" s="15" t="s">
        <v>19</v>
      </c>
      <c r="E39" s="15" t="s">
        <v>8</v>
      </c>
      <c r="H39" s="15" t="s">
        <v>9</v>
      </c>
    </row>
    <row r="40" spans="1:10" ht="14.4" x14ac:dyDescent="0.3">
      <c r="B40" s="15" t="s">
        <v>10</v>
      </c>
      <c r="C40" s="15" t="s">
        <v>11</v>
      </c>
      <c r="D40" s="15" t="s">
        <v>12</v>
      </c>
      <c r="E40" s="15" t="s">
        <v>10</v>
      </c>
      <c r="F40" s="15" t="s">
        <v>11</v>
      </c>
      <c r="G40" s="15" t="s">
        <v>12</v>
      </c>
      <c r="H40" s="15" t="s">
        <v>10</v>
      </c>
      <c r="I40" s="15" t="s">
        <v>11</v>
      </c>
      <c r="J40" s="15" t="s">
        <v>12</v>
      </c>
    </row>
    <row r="41" spans="1:10" ht="14.4" x14ac:dyDescent="0.3">
      <c r="A41" s="15" t="s">
        <v>17</v>
      </c>
      <c r="B41" s="14">
        <v>168790</v>
      </c>
      <c r="C41" s="14">
        <v>78341</v>
      </c>
      <c r="D41" s="14">
        <v>90449</v>
      </c>
      <c r="E41" s="14">
        <v>252152</v>
      </c>
      <c r="F41" s="14">
        <v>125619</v>
      </c>
      <c r="G41" s="14">
        <v>126533</v>
      </c>
      <c r="H41" s="14">
        <v>66.900000000000006</v>
      </c>
      <c r="I41" s="14">
        <v>62.4</v>
      </c>
      <c r="J41" s="14">
        <v>71.5</v>
      </c>
    </row>
    <row r="42" spans="1:10" ht="14.4" x14ac:dyDescent="0.3">
      <c r="A42" s="15" t="s">
        <v>21</v>
      </c>
      <c r="B42" s="14">
        <v>9704</v>
      </c>
      <c r="C42" s="14">
        <v>4366</v>
      </c>
      <c r="D42" s="14">
        <v>5338</v>
      </c>
      <c r="E42" s="14">
        <v>14128</v>
      </c>
      <c r="F42" s="14">
        <v>6928</v>
      </c>
      <c r="G42" s="14">
        <v>7200</v>
      </c>
      <c r="H42" s="14">
        <v>68.7</v>
      </c>
      <c r="I42" s="14">
        <v>63</v>
      </c>
      <c r="J42" s="14">
        <v>74.099999999999994</v>
      </c>
    </row>
    <row r="43" spans="1:10" ht="14.4" x14ac:dyDescent="0.3">
      <c r="A43" s="15" t="s">
        <v>22</v>
      </c>
      <c r="B43" s="14">
        <v>545</v>
      </c>
      <c r="C43" s="14">
        <v>261</v>
      </c>
      <c r="D43" s="14">
        <v>284</v>
      </c>
      <c r="E43" s="14">
        <v>788</v>
      </c>
      <c r="F43" s="14">
        <v>409</v>
      </c>
      <c r="G43" s="14">
        <v>379</v>
      </c>
      <c r="H43" s="14">
        <v>69.2</v>
      </c>
      <c r="I43" s="14">
        <v>63.8</v>
      </c>
      <c r="J43" s="14">
        <v>74.900000000000006</v>
      </c>
    </row>
    <row r="44" spans="1:10" ht="14.4" x14ac:dyDescent="0.3">
      <c r="A44" s="15" t="s">
        <v>23</v>
      </c>
      <c r="B44" s="14">
        <v>193</v>
      </c>
      <c r="C44" s="14">
        <v>93</v>
      </c>
      <c r="D44" s="14">
        <v>100</v>
      </c>
      <c r="E44" s="14">
        <v>290</v>
      </c>
      <c r="F44" s="14">
        <v>155</v>
      </c>
      <c r="G44" s="14">
        <v>135</v>
      </c>
      <c r="H44" s="14">
        <v>66.599999999999994</v>
      </c>
      <c r="I44" s="14">
        <v>60</v>
      </c>
      <c r="J44" s="14">
        <v>74.099999999999994</v>
      </c>
    </row>
    <row r="45" spans="1:10" ht="14.4" x14ac:dyDescent="0.3">
      <c r="A45" s="15" t="s">
        <v>24</v>
      </c>
      <c r="B45" s="14">
        <v>194</v>
      </c>
      <c r="C45" s="14">
        <v>89</v>
      </c>
      <c r="D45" s="14">
        <v>105</v>
      </c>
      <c r="E45" s="14">
        <v>260</v>
      </c>
      <c r="F45" s="14">
        <v>138</v>
      </c>
      <c r="G45" s="14">
        <v>122</v>
      </c>
      <c r="H45" s="14">
        <v>74.599999999999994</v>
      </c>
      <c r="I45" s="14">
        <v>64.5</v>
      </c>
      <c r="J45" s="14">
        <v>86.1</v>
      </c>
    </row>
    <row r="46" spans="1:10" ht="14.4" x14ac:dyDescent="0.3">
      <c r="A46" s="15" t="s">
        <v>13</v>
      </c>
      <c r="B46" s="14">
        <v>484</v>
      </c>
      <c r="C46" s="14">
        <v>239</v>
      </c>
      <c r="D46" s="14">
        <v>245</v>
      </c>
      <c r="E46" s="14">
        <v>668</v>
      </c>
      <c r="F46" s="14">
        <v>353</v>
      </c>
      <c r="G46" s="14">
        <v>315</v>
      </c>
      <c r="H46" s="14">
        <v>72.5</v>
      </c>
      <c r="I46" s="14">
        <v>67.7</v>
      </c>
      <c r="J46" s="14">
        <v>77.8</v>
      </c>
    </row>
    <row r="47" spans="1:10" ht="14.4" x14ac:dyDescent="0.3">
      <c r="A47" s="15" t="s">
        <v>14</v>
      </c>
      <c r="B47" s="14">
        <v>234</v>
      </c>
      <c r="C47" s="14">
        <v>112</v>
      </c>
      <c r="D47" s="14">
        <v>122</v>
      </c>
      <c r="E47" s="14">
        <v>307</v>
      </c>
      <c r="F47" s="14">
        <v>160</v>
      </c>
      <c r="G47" s="14">
        <v>147</v>
      </c>
      <c r="H47" s="14">
        <v>76.2</v>
      </c>
      <c r="I47" s="14">
        <v>70</v>
      </c>
      <c r="J47" s="14">
        <v>83</v>
      </c>
    </row>
    <row r="48" spans="1:10" ht="14.4" x14ac:dyDescent="0.3">
      <c r="A48" s="15" t="s">
        <v>15</v>
      </c>
      <c r="B48" s="14">
        <v>1490</v>
      </c>
      <c r="C48" s="14">
        <v>714</v>
      </c>
      <c r="D48" s="14">
        <v>776</v>
      </c>
      <c r="E48" s="14">
        <v>2069</v>
      </c>
      <c r="F48" s="14">
        <v>1070</v>
      </c>
      <c r="G48" s="14">
        <v>999</v>
      </c>
      <c r="H48" s="14">
        <v>72</v>
      </c>
      <c r="I48" s="14">
        <v>66.7</v>
      </c>
      <c r="J48" s="14">
        <v>77.7</v>
      </c>
    </row>
    <row r="49" spans="1:10" ht="14.4" x14ac:dyDescent="0.3">
      <c r="A49" s="15" t="s">
        <v>16</v>
      </c>
      <c r="B49" s="14">
        <v>42</v>
      </c>
      <c r="C49" s="14">
        <v>22</v>
      </c>
      <c r="D49" s="14">
        <v>20</v>
      </c>
      <c r="E49" s="14">
        <v>55</v>
      </c>
      <c r="F49" s="14">
        <v>28</v>
      </c>
      <c r="G49" s="14">
        <v>27</v>
      </c>
      <c r="H49" s="14">
        <v>76.400000000000006</v>
      </c>
      <c r="I49" s="14">
        <v>78.599999999999994</v>
      </c>
      <c r="J49" s="14">
        <v>74.099999999999994</v>
      </c>
    </row>
    <row r="50" spans="1:10" ht="14.4" x14ac:dyDescent="0.3">
      <c r="A50" s="15" t="s">
        <v>25</v>
      </c>
      <c r="B50" s="14">
        <v>49</v>
      </c>
      <c r="C50" s="14">
        <v>25</v>
      </c>
      <c r="D50" s="14">
        <v>24</v>
      </c>
      <c r="E50" s="14">
        <v>70</v>
      </c>
      <c r="F50" s="14">
        <v>36</v>
      </c>
      <c r="G50" s="14">
        <v>34</v>
      </c>
      <c r="H50" s="14">
        <v>70</v>
      </c>
      <c r="I50" s="14">
        <v>69.400000000000006</v>
      </c>
      <c r="J50" s="14">
        <v>70.599999999999994</v>
      </c>
    </row>
    <row r="51" spans="1:10" ht="14.4" x14ac:dyDescent="0.3">
      <c r="A51" s="15" t="s">
        <v>26</v>
      </c>
      <c r="B51" s="14">
        <v>195</v>
      </c>
      <c r="C51" s="14">
        <v>102</v>
      </c>
      <c r="D51" s="14">
        <v>93</v>
      </c>
      <c r="E51" s="14">
        <v>306</v>
      </c>
      <c r="F51" s="14">
        <v>181</v>
      </c>
      <c r="G51" s="14">
        <v>125</v>
      </c>
      <c r="H51" s="14">
        <v>63.7</v>
      </c>
      <c r="I51" s="14">
        <v>56.4</v>
      </c>
      <c r="J51" s="14">
        <v>74.400000000000006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B47"/>
  <sheetViews>
    <sheetView topLeftCell="A15" workbookViewId="0">
      <selection activeCell="B42" sqref="B42:H47"/>
    </sheetView>
  </sheetViews>
  <sheetFormatPr defaultRowHeight="13.8" x14ac:dyDescent="0.25"/>
  <sheetData>
    <row r="1" spans="1:28" s="4" customFormat="1" ht="18" x14ac:dyDescent="0.35">
      <c r="A1" s="3" t="s">
        <v>2</v>
      </c>
    </row>
    <row r="2" spans="1:28" ht="18" x14ac:dyDescent="0.35">
      <c r="A2" s="2" t="s">
        <v>3</v>
      </c>
    </row>
    <row r="3" spans="1:28" ht="14.4" x14ac:dyDescent="0.3">
      <c r="A3" s="1" t="s">
        <v>0</v>
      </c>
      <c r="B3" t="s">
        <v>4</v>
      </c>
    </row>
    <row r="4" spans="1:28" ht="14.4" x14ac:dyDescent="0.3">
      <c r="A4" s="1" t="s">
        <v>1</v>
      </c>
      <c r="B4" s="5">
        <v>42811</v>
      </c>
    </row>
    <row r="6" spans="1:28" ht="18" x14ac:dyDescent="0.3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8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8" ht="14.4" x14ac:dyDescent="0.3">
      <c r="A8" s="9"/>
      <c r="B8" s="1" t="s">
        <v>6</v>
      </c>
      <c r="C8" s="9"/>
      <c r="D8" s="9"/>
      <c r="E8" s="9"/>
      <c r="F8" s="9"/>
      <c r="G8" s="9"/>
      <c r="H8" s="9"/>
      <c r="I8" s="9"/>
      <c r="J8" s="9"/>
      <c r="K8" s="1" t="s">
        <v>7</v>
      </c>
      <c r="L8" s="9"/>
      <c r="M8" s="9"/>
      <c r="N8" s="9"/>
      <c r="O8" s="9"/>
      <c r="P8" s="9"/>
      <c r="Q8" s="9"/>
      <c r="R8" s="9"/>
      <c r="S8" s="9"/>
      <c r="T8" s="15" t="s">
        <v>29</v>
      </c>
    </row>
    <row r="9" spans="1:28" ht="14.4" x14ac:dyDescent="0.3">
      <c r="A9" s="9"/>
      <c r="B9" s="1" t="s">
        <v>19</v>
      </c>
      <c r="C9" s="9"/>
      <c r="D9" s="9"/>
      <c r="E9" s="1" t="s">
        <v>8</v>
      </c>
      <c r="F9" s="9"/>
      <c r="G9" s="9"/>
      <c r="H9" s="1" t="s">
        <v>9</v>
      </c>
      <c r="I9" s="9"/>
      <c r="J9" s="9"/>
      <c r="K9" s="1" t="s">
        <v>19</v>
      </c>
      <c r="L9" s="9"/>
      <c r="M9" s="9"/>
      <c r="N9" s="1" t="s">
        <v>8</v>
      </c>
      <c r="O9" s="9"/>
      <c r="P9" s="9"/>
      <c r="Q9" s="1" t="s">
        <v>9</v>
      </c>
      <c r="R9" s="9"/>
      <c r="S9" s="9"/>
      <c r="T9" s="15" t="s">
        <v>19</v>
      </c>
      <c r="W9" s="15" t="s">
        <v>8</v>
      </c>
      <c r="Z9" s="15" t="s">
        <v>9</v>
      </c>
    </row>
    <row r="10" spans="1:28" ht="14.4" x14ac:dyDescent="0.3">
      <c r="A10" s="9"/>
      <c r="B10" s="1" t="s">
        <v>10</v>
      </c>
      <c r="C10" s="1" t="s">
        <v>11</v>
      </c>
      <c r="D10" s="1" t="s">
        <v>12</v>
      </c>
      <c r="E10" s="1" t="s">
        <v>10</v>
      </c>
      <c r="F10" s="1" t="s">
        <v>11</v>
      </c>
      <c r="G10" s="1" t="s">
        <v>12</v>
      </c>
      <c r="H10" s="1" t="s">
        <v>10</v>
      </c>
      <c r="I10" s="1" t="s">
        <v>11</v>
      </c>
      <c r="J10" s="1" t="s">
        <v>12</v>
      </c>
      <c r="K10" s="1" t="s">
        <v>10</v>
      </c>
      <c r="L10" s="1" t="s">
        <v>11</v>
      </c>
      <c r="M10" s="1" t="s">
        <v>12</v>
      </c>
      <c r="N10" s="1" t="s">
        <v>10</v>
      </c>
      <c r="O10" s="1" t="s">
        <v>11</v>
      </c>
      <c r="P10" s="1" t="s">
        <v>12</v>
      </c>
      <c r="Q10" s="1" t="s">
        <v>10</v>
      </c>
      <c r="R10" s="1" t="s">
        <v>11</v>
      </c>
      <c r="S10" s="1" t="s">
        <v>12</v>
      </c>
      <c r="T10" s="15" t="s">
        <v>10</v>
      </c>
      <c r="U10" s="15" t="s">
        <v>11</v>
      </c>
      <c r="V10" s="15" t="s">
        <v>12</v>
      </c>
      <c r="W10" s="15" t="s">
        <v>10</v>
      </c>
      <c r="X10" s="15" t="s">
        <v>11</v>
      </c>
      <c r="Y10" s="15" t="s">
        <v>12</v>
      </c>
      <c r="Z10" s="15" t="s">
        <v>10</v>
      </c>
      <c r="AA10" s="15" t="s">
        <v>11</v>
      </c>
      <c r="AB10" s="15" t="s">
        <v>12</v>
      </c>
    </row>
    <row r="11" spans="1:28" ht="14.4" x14ac:dyDescent="0.3">
      <c r="A11" s="1" t="s">
        <v>17</v>
      </c>
      <c r="B11" s="12">
        <v>163294</v>
      </c>
      <c r="C11" s="12">
        <v>77304</v>
      </c>
      <c r="D11" s="12">
        <v>85990</v>
      </c>
      <c r="E11" s="12">
        <v>235743</v>
      </c>
      <c r="F11" s="12">
        <v>117474</v>
      </c>
      <c r="G11" s="12">
        <v>118269</v>
      </c>
      <c r="H11" s="12">
        <v>69.3</v>
      </c>
      <c r="I11" s="12">
        <v>65.8</v>
      </c>
      <c r="J11" s="12">
        <v>72.7</v>
      </c>
      <c r="K11" s="12">
        <v>185430</v>
      </c>
      <c r="L11" s="12">
        <v>88400</v>
      </c>
      <c r="M11" s="12">
        <v>97030</v>
      </c>
      <c r="N11" s="12">
        <v>244896</v>
      </c>
      <c r="O11" s="12">
        <v>122097</v>
      </c>
      <c r="P11" s="12">
        <v>122799</v>
      </c>
      <c r="Q11" s="12">
        <v>75.7</v>
      </c>
      <c r="R11" s="12">
        <v>72.400000000000006</v>
      </c>
      <c r="S11" s="12">
        <v>79</v>
      </c>
      <c r="T11" s="14">
        <v>168790</v>
      </c>
      <c r="U11" s="14">
        <v>78341</v>
      </c>
      <c r="V11" s="14">
        <v>90449</v>
      </c>
      <c r="W11" s="14">
        <v>252152</v>
      </c>
      <c r="X11" s="14">
        <v>125619</v>
      </c>
      <c r="Y11" s="14">
        <v>126533</v>
      </c>
      <c r="Z11" s="14">
        <v>66.900000000000006</v>
      </c>
      <c r="AA11" s="14">
        <v>62.4</v>
      </c>
      <c r="AB11" s="14">
        <v>71.5</v>
      </c>
    </row>
    <row r="12" spans="1:28" ht="14.4" x14ac:dyDescent="0.3">
      <c r="A12" s="1" t="s">
        <v>21</v>
      </c>
      <c r="B12" s="12">
        <v>9528</v>
      </c>
      <c r="C12" s="12">
        <v>4424</v>
      </c>
      <c r="D12" s="12">
        <v>5104</v>
      </c>
      <c r="E12" s="12">
        <v>13376</v>
      </c>
      <c r="F12" s="12">
        <v>6524</v>
      </c>
      <c r="G12" s="12">
        <v>6852</v>
      </c>
      <c r="H12" s="12">
        <v>71.2</v>
      </c>
      <c r="I12" s="12">
        <v>67.8</v>
      </c>
      <c r="J12" s="12">
        <v>74.5</v>
      </c>
      <c r="K12" s="12">
        <v>10442</v>
      </c>
      <c r="L12" s="12">
        <v>4758</v>
      </c>
      <c r="M12" s="12">
        <v>5684</v>
      </c>
      <c r="N12" s="12">
        <v>13844</v>
      </c>
      <c r="O12" s="12">
        <v>6763</v>
      </c>
      <c r="P12" s="12">
        <v>7081</v>
      </c>
      <c r="Q12" s="12">
        <v>75.400000000000006</v>
      </c>
      <c r="R12" s="12">
        <v>70.400000000000006</v>
      </c>
      <c r="S12" s="12">
        <v>80.3</v>
      </c>
      <c r="T12" s="14">
        <v>9704</v>
      </c>
      <c r="U12" s="14">
        <v>4366</v>
      </c>
      <c r="V12" s="14">
        <v>5338</v>
      </c>
      <c r="W12" s="14">
        <v>14128</v>
      </c>
      <c r="X12" s="14">
        <v>6928</v>
      </c>
      <c r="Y12" s="14">
        <v>7200</v>
      </c>
      <c r="Z12" s="14">
        <v>68.7</v>
      </c>
      <c r="AA12" s="14">
        <v>63</v>
      </c>
      <c r="AB12" s="14">
        <v>74.099999999999994</v>
      </c>
    </row>
    <row r="13" spans="1:28" ht="14.4" x14ac:dyDescent="0.3">
      <c r="A13" s="1" t="s">
        <v>22</v>
      </c>
      <c r="B13" s="12">
        <v>554</v>
      </c>
      <c r="C13" s="12">
        <v>275</v>
      </c>
      <c r="D13" s="12">
        <v>279</v>
      </c>
      <c r="E13" s="12">
        <v>723</v>
      </c>
      <c r="F13" s="12">
        <v>370</v>
      </c>
      <c r="G13" s="12">
        <v>353</v>
      </c>
      <c r="H13" s="12">
        <v>76.599999999999994</v>
      </c>
      <c r="I13" s="12">
        <v>74.3</v>
      </c>
      <c r="J13" s="12">
        <v>79</v>
      </c>
      <c r="K13" s="12">
        <v>591</v>
      </c>
      <c r="L13" s="12">
        <v>282</v>
      </c>
      <c r="M13" s="12">
        <v>309</v>
      </c>
      <c r="N13" s="12">
        <v>764</v>
      </c>
      <c r="O13" s="12">
        <v>384</v>
      </c>
      <c r="P13" s="12">
        <v>380</v>
      </c>
      <c r="Q13" s="12">
        <v>77.400000000000006</v>
      </c>
      <c r="R13" s="12">
        <v>73.400000000000006</v>
      </c>
      <c r="S13" s="12">
        <v>81.3</v>
      </c>
      <c r="T13" s="14">
        <v>545</v>
      </c>
      <c r="U13" s="14">
        <v>261</v>
      </c>
      <c r="V13" s="14">
        <v>284</v>
      </c>
      <c r="W13" s="14">
        <v>788</v>
      </c>
      <c r="X13" s="14">
        <v>409</v>
      </c>
      <c r="Y13" s="14">
        <v>379</v>
      </c>
      <c r="Z13" s="14">
        <v>69.2</v>
      </c>
      <c r="AA13" s="14">
        <v>63.8</v>
      </c>
      <c r="AB13" s="14">
        <v>74.900000000000006</v>
      </c>
    </row>
    <row r="14" spans="1:28" ht="14.4" x14ac:dyDescent="0.3">
      <c r="A14" s="1" t="s">
        <v>23</v>
      </c>
      <c r="B14" s="12">
        <v>187</v>
      </c>
      <c r="C14" s="12">
        <v>89</v>
      </c>
      <c r="D14" s="12">
        <v>98</v>
      </c>
      <c r="E14" s="12">
        <v>273</v>
      </c>
      <c r="F14" s="12">
        <v>137</v>
      </c>
      <c r="G14" s="12">
        <v>136</v>
      </c>
      <c r="H14" s="12">
        <v>68.5</v>
      </c>
      <c r="I14" s="12">
        <v>65</v>
      </c>
      <c r="J14" s="12">
        <v>72.099999999999994</v>
      </c>
      <c r="K14" s="12">
        <v>216</v>
      </c>
      <c r="L14" s="12">
        <v>107</v>
      </c>
      <c r="M14" s="12">
        <v>109</v>
      </c>
      <c r="N14" s="12">
        <v>277</v>
      </c>
      <c r="O14" s="12">
        <v>146</v>
      </c>
      <c r="P14" s="12">
        <v>131</v>
      </c>
      <c r="Q14" s="12">
        <v>78</v>
      </c>
      <c r="R14" s="12">
        <v>73.3</v>
      </c>
      <c r="S14" s="12">
        <v>83.2</v>
      </c>
      <c r="T14" s="14">
        <v>193</v>
      </c>
      <c r="U14" s="14">
        <v>93</v>
      </c>
      <c r="V14" s="14">
        <v>100</v>
      </c>
      <c r="W14" s="14">
        <v>290</v>
      </c>
      <c r="X14" s="14">
        <v>155</v>
      </c>
      <c r="Y14" s="14">
        <v>135</v>
      </c>
      <c r="Z14" s="14">
        <v>66.599999999999994</v>
      </c>
      <c r="AA14" s="14">
        <v>60</v>
      </c>
      <c r="AB14" s="14">
        <v>74.099999999999994</v>
      </c>
    </row>
    <row r="15" spans="1:28" ht="14.4" x14ac:dyDescent="0.3">
      <c r="A15" s="1" t="s">
        <v>24</v>
      </c>
      <c r="B15" s="12">
        <v>193</v>
      </c>
      <c r="C15" s="12">
        <v>95</v>
      </c>
      <c r="D15" s="12">
        <v>98</v>
      </c>
      <c r="E15" s="12">
        <v>237</v>
      </c>
      <c r="F15" s="12">
        <v>123</v>
      </c>
      <c r="G15" s="12">
        <v>114</v>
      </c>
      <c r="H15" s="12">
        <v>81.400000000000006</v>
      </c>
      <c r="I15" s="12">
        <v>77.2</v>
      </c>
      <c r="J15" s="12">
        <v>86</v>
      </c>
      <c r="K15" s="12">
        <v>204</v>
      </c>
      <c r="L15" s="12">
        <v>101</v>
      </c>
      <c r="M15" s="12">
        <v>103</v>
      </c>
      <c r="N15" s="12">
        <v>256</v>
      </c>
      <c r="O15" s="12">
        <v>135</v>
      </c>
      <c r="P15" s="12">
        <v>121</v>
      </c>
      <c r="Q15" s="12">
        <v>79.7</v>
      </c>
      <c r="R15" s="12">
        <v>74.8</v>
      </c>
      <c r="S15" s="12">
        <v>85.1</v>
      </c>
      <c r="T15" s="14">
        <v>194</v>
      </c>
      <c r="U15" s="14">
        <v>89</v>
      </c>
      <c r="V15" s="14">
        <v>105</v>
      </c>
      <c r="W15" s="14">
        <v>260</v>
      </c>
      <c r="X15" s="14">
        <v>138</v>
      </c>
      <c r="Y15" s="14">
        <v>122</v>
      </c>
      <c r="Z15" s="14">
        <v>74.599999999999994</v>
      </c>
      <c r="AA15" s="14">
        <v>64.5</v>
      </c>
      <c r="AB15" s="14">
        <v>86.1</v>
      </c>
    </row>
    <row r="16" spans="1:28" ht="14.4" x14ac:dyDescent="0.3">
      <c r="A16" s="1" t="s">
        <v>13</v>
      </c>
      <c r="B16" s="12">
        <v>533</v>
      </c>
      <c r="C16" s="12">
        <v>260</v>
      </c>
      <c r="D16" s="12">
        <v>273</v>
      </c>
      <c r="E16" s="12">
        <v>715</v>
      </c>
      <c r="F16" s="12">
        <v>379</v>
      </c>
      <c r="G16" s="12">
        <v>336</v>
      </c>
      <c r="H16" s="12">
        <v>74.5</v>
      </c>
      <c r="I16" s="12">
        <v>68.599999999999994</v>
      </c>
      <c r="J16" s="12">
        <v>81.3</v>
      </c>
      <c r="K16" s="12">
        <v>585</v>
      </c>
      <c r="L16" s="12">
        <v>293</v>
      </c>
      <c r="M16" s="12">
        <v>292</v>
      </c>
      <c r="N16" s="12">
        <v>697</v>
      </c>
      <c r="O16" s="12">
        <v>365</v>
      </c>
      <c r="P16" s="12">
        <v>332</v>
      </c>
      <c r="Q16" s="12">
        <v>83.9</v>
      </c>
      <c r="R16" s="12">
        <v>80.3</v>
      </c>
      <c r="S16" s="12">
        <v>88</v>
      </c>
      <c r="T16" s="14">
        <v>484</v>
      </c>
      <c r="U16" s="14">
        <v>239</v>
      </c>
      <c r="V16" s="14">
        <v>245</v>
      </c>
      <c r="W16" s="14">
        <v>668</v>
      </c>
      <c r="X16" s="14">
        <v>353</v>
      </c>
      <c r="Y16" s="14">
        <v>315</v>
      </c>
      <c r="Z16" s="14">
        <v>72.5</v>
      </c>
      <c r="AA16" s="14">
        <v>67.7</v>
      </c>
      <c r="AB16" s="14">
        <v>77.8</v>
      </c>
    </row>
    <row r="17" spans="1:28" ht="14.4" x14ac:dyDescent="0.3">
      <c r="A17" s="1" t="s">
        <v>14</v>
      </c>
      <c r="B17" s="12">
        <v>226</v>
      </c>
      <c r="C17" s="12">
        <v>101</v>
      </c>
      <c r="D17" s="12">
        <v>125</v>
      </c>
      <c r="E17" s="12">
        <v>305</v>
      </c>
      <c r="F17" s="12">
        <v>151</v>
      </c>
      <c r="G17" s="12">
        <v>154</v>
      </c>
      <c r="H17" s="12">
        <v>74.099999999999994</v>
      </c>
      <c r="I17" s="12">
        <v>66.900000000000006</v>
      </c>
      <c r="J17" s="12">
        <v>81.2</v>
      </c>
      <c r="K17" s="12">
        <v>249</v>
      </c>
      <c r="L17" s="12">
        <v>123</v>
      </c>
      <c r="M17" s="12">
        <v>126</v>
      </c>
      <c r="N17" s="12">
        <v>307</v>
      </c>
      <c r="O17" s="12">
        <v>160</v>
      </c>
      <c r="P17" s="12">
        <v>147</v>
      </c>
      <c r="Q17" s="12">
        <v>81.099999999999994</v>
      </c>
      <c r="R17" s="12">
        <v>76.900000000000006</v>
      </c>
      <c r="S17" s="12">
        <v>85.7</v>
      </c>
      <c r="T17" s="14">
        <v>234</v>
      </c>
      <c r="U17" s="14">
        <v>112</v>
      </c>
      <c r="V17" s="14">
        <v>122</v>
      </c>
      <c r="W17" s="14">
        <v>307</v>
      </c>
      <c r="X17" s="14">
        <v>160</v>
      </c>
      <c r="Y17" s="14">
        <v>147</v>
      </c>
      <c r="Z17" s="14">
        <v>76.2</v>
      </c>
      <c r="AA17" s="14">
        <v>70</v>
      </c>
      <c r="AB17" s="14">
        <v>83</v>
      </c>
    </row>
    <row r="18" spans="1:28" ht="14.4" x14ac:dyDescent="0.3">
      <c r="A18" s="1" t="s">
        <v>15</v>
      </c>
      <c r="B18" s="12">
        <v>1548</v>
      </c>
      <c r="C18" s="12">
        <v>761</v>
      </c>
      <c r="D18" s="12">
        <v>787</v>
      </c>
      <c r="E18" s="12">
        <v>2148</v>
      </c>
      <c r="F18" s="12">
        <v>1107</v>
      </c>
      <c r="G18" s="12">
        <v>1041</v>
      </c>
      <c r="H18" s="12">
        <v>72.099999999999994</v>
      </c>
      <c r="I18" s="12">
        <v>68.7</v>
      </c>
      <c r="J18" s="12">
        <v>75.599999999999994</v>
      </c>
      <c r="K18" s="12">
        <v>1630</v>
      </c>
      <c r="L18" s="12">
        <v>798</v>
      </c>
      <c r="M18" s="12">
        <v>832</v>
      </c>
      <c r="N18" s="12">
        <v>2132</v>
      </c>
      <c r="O18" s="12">
        <v>1106</v>
      </c>
      <c r="P18" s="12">
        <v>1026</v>
      </c>
      <c r="Q18" s="12">
        <v>76.5</v>
      </c>
      <c r="R18" s="12">
        <v>72.2</v>
      </c>
      <c r="S18" s="12">
        <v>81.099999999999994</v>
      </c>
      <c r="T18" s="14">
        <v>1490</v>
      </c>
      <c r="U18" s="14">
        <v>714</v>
      </c>
      <c r="V18" s="14">
        <v>776</v>
      </c>
      <c r="W18" s="14">
        <v>2069</v>
      </c>
      <c r="X18" s="14">
        <v>1070</v>
      </c>
      <c r="Y18" s="14">
        <v>999</v>
      </c>
      <c r="Z18" s="14">
        <v>72</v>
      </c>
      <c r="AA18" s="14">
        <v>66.7</v>
      </c>
      <c r="AB18" s="14">
        <v>77.7</v>
      </c>
    </row>
    <row r="19" spans="1:28" ht="14.4" x14ac:dyDescent="0.3">
      <c r="A19" s="1" t="s">
        <v>16</v>
      </c>
      <c r="B19" s="12">
        <v>46</v>
      </c>
      <c r="C19" s="12">
        <v>22</v>
      </c>
      <c r="D19" s="12">
        <v>24</v>
      </c>
      <c r="E19" s="12">
        <v>55</v>
      </c>
      <c r="F19" s="12">
        <v>28</v>
      </c>
      <c r="G19" s="12">
        <v>27</v>
      </c>
      <c r="H19" s="12">
        <v>83.6</v>
      </c>
      <c r="I19" s="12">
        <v>78.599999999999994</v>
      </c>
      <c r="J19" s="12">
        <v>88.9</v>
      </c>
      <c r="K19" s="12">
        <v>52</v>
      </c>
      <c r="L19" s="12">
        <v>25</v>
      </c>
      <c r="M19" s="12">
        <v>27</v>
      </c>
      <c r="N19" s="12">
        <v>58</v>
      </c>
      <c r="O19" s="12">
        <v>29</v>
      </c>
      <c r="P19" s="12">
        <v>29</v>
      </c>
      <c r="Q19" s="12">
        <v>89.7</v>
      </c>
      <c r="R19" s="12">
        <v>86.2</v>
      </c>
      <c r="S19" s="12">
        <v>93.1</v>
      </c>
      <c r="T19" s="14">
        <v>42</v>
      </c>
      <c r="U19" s="14">
        <v>22</v>
      </c>
      <c r="V19" s="14">
        <v>20</v>
      </c>
      <c r="W19" s="14">
        <v>55</v>
      </c>
      <c r="X19" s="14">
        <v>28</v>
      </c>
      <c r="Y19" s="14">
        <v>27</v>
      </c>
      <c r="Z19" s="14">
        <v>76.400000000000006</v>
      </c>
      <c r="AA19" s="14">
        <v>78.599999999999994</v>
      </c>
      <c r="AB19" s="14">
        <v>74.099999999999994</v>
      </c>
    </row>
    <row r="20" spans="1:28" ht="14.4" x14ac:dyDescent="0.3">
      <c r="A20" s="1" t="s">
        <v>25</v>
      </c>
      <c r="B20" s="12">
        <v>50</v>
      </c>
      <c r="C20" s="12">
        <v>28</v>
      </c>
      <c r="D20" s="12">
        <v>22</v>
      </c>
      <c r="E20" s="12">
        <v>82</v>
      </c>
      <c r="F20" s="12">
        <v>44</v>
      </c>
      <c r="G20" s="12">
        <v>38</v>
      </c>
      <c r="H20" s="12">
        <v>61</v>
      </c>
      <c r="I20" s="12">
        <v>63.6</v>
      </c>
      <c r="J20" s="12">
        <v>57.9</v>
      </c>
      <c r="K20" s="12">
        <v>60</v>
      </c>
      <c r="L20" s="12">
        <v>32</v>
      </c>
      <c r="M20" s="12">
        <v>28</v>
      </c>
      <c r="N20" s="12">
        <v>73</v>
      </c>
      <c r="O20" s="12">
        <v>42</v>
      </c>
      <c r="P20" s="12">
        <v>31</v>
      </c>
      <c r="Q20" s="12">
        <v>82.2</v>
      </c>
      <c r="R20" s="12">
        <v>76.2</v>
      </c>
      <c r="S20" s="12">
        <v>90.3</v>
      </c>
      <c r="T20" s="14">
        <v>49</v>
      </c>
      <c r="U20" s="14">
        <v>25</v>
      </c>
      <c r="V20" s="14">
        <v>24</v>
      </c>
      <c r="W20" s="14">
        <v>70</v>
      </c>
      <c r="X20" s="14">
        <v>36</v>
      </c>
      <c r="Y20" s="14">
        <v>34</v>
      </c>
      <c r="Z20" s="14">
        <v>70</v>
      </c>
      <c r="AA20" s="14">
        <v>69.400000000000006</v>
      </c>
      <c r="AB20" s="14">
        <v>70.599999999999994</v>
      </c>
    </row>
    <row r="21" spans="1:28" ht="14.4" x14ac:dyDescent="0.3">
      <c r="A21" s="1" t="s">
        <v>26</v>
      </c>
      <c r="B21" s="12">
        <v>200</v>
      </c>
      <c r="C21" s="12">
        <v>101</v>
      </c>
      <c r="D21" s="12">
        <v>99</v>
      </c>
      <c r="E21" s="12">
        <v>320</v>
      </c>
      <c r="F21" s="12">
        <v>176</v>
      </c>
      <c r="G21" s="12">
        <v>144</v>
      </c>
      <c r="H21" s="12">
        <v>62.5</v>
      </c>
      <c r="I21" s="12">
        <v>57.4</v>
      </c>
      <c r="J21" s="12">
        <v>68.8</v>
      </c>
      <c r="K21" s="12">
        <v>242</v>
      </c>
      <c r="L21" s="12">
        <v>139</v>
      </c>
      <c r="M21" s="12">
        <v>103</v>
      </c>
      <c r="N21" s="12">
        <v>333</v>
      </c>
      <c r="O21" s="12">
        <v>189</v>
      </c>
      <c r="P21" s="12">
        <v>144</v>
      </c>
      <c r="Q21" s="12">
        <v>72.7</v>
      </c>
      <c r="R21" s="12">
        <v>73.5</v>
      </c>
      <c r="S21" s="12">
        <v>71.5</v>
      </c>
      <c r="T21" s="14">
        <v>195</v>
      </c>
      <c r="U21" s="14">
        <v>102</v>
      </c>
      <c r="V21" s="14">
        <v>93</v>
      </c>
      <c r="W21" s="14">
        <v>306</v>
      </c>
      <c r="X21" s="14">
        <v>181</v>
      </c>
      <c r="Y21" s="14">
        <v>125</v>
      </c>
      <c r="Z21" s="14">
        <v>63.7</v>
      </c>
      <c r="AA21" s="14">
        <v>56.4</v>
      </c>
      <c r="AB21" s="14">
        <v>74.400000000000006</v>
      </c>
    </row>
    <row r="22" spans="1:28" ht="14.4" x14ac:dyDescent="0.3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28" ht="14.4" x14ac:dyDescent="0.3">
      <c r="A23" s="9"/>
      <c r="B23" s="1" t="s">
        <v>6</v>
      </c>
      <c r="C23" s="9"/>
      <c r="D23" s="9"/>
      <c r="E23" s="9"/>
      <c r="F23" s="9"/>
      <c r="G23" s="9"/>
      <c r="H23" s="9"/>
      <c r="I23" s="9"/>
      <c r="J23" s="9"/>
      <c r="K23" s="1" t="s">
        <v>7</v>
      </c>
      <c r="L23" s="9"/>
      <c r="M23" s="9"/>
      <c r="N23" s="9"/>
      <c r="O23" s="9"/>
      <c r="P23" s="9"/>
      <c r="Q23" s="9"/>
      <c r="R23" s="9"/>
      <c r="S23" s="9"/>
      <c r="T23" s="1">
        <v>2020</v>
      </c>
      <c r="U23" s="9"/>
      <c r="V23" s="9"/>
      <c r="W23" s="9"/>
      <c r="X23" s="9"/>
      <c r="Y23" s="9"/>
      <c r="Z23" s="9"/>
      <c r="AA23" s="9"/>
      <c r="AB23" s="9"/>
    </row>
    <row r="24" spans="1:28" ht="14.4" x14ac:dyDescent="0.3">
      <c r="A24" s="9"/>
      <c r="B24" s="1" t="s">
        <v>19</v>
      </c>
      <c r="C24" s="9"/>
      <c r="D24" s="9"/>
      <c r="E24" s="1" t="s">
        <v>8</v>
      </c>
      <c r="F24" s="9"/>
      <c r="G24" s="9"/>
      <c r="H24" s="1" t="s">
        <v>9</v>
      </c>
      <c r="I24" s="9"/>
      <c r="J24" s="9"/>
      <c r="K24" s="1" t="s">
        <v>19</v>
      </c>
      <c r="L24" s="9"/>
      <c r="M24" s="9"/>
      <c r="N24" s="1" t="s">
        <v>8</v>
      </c>
      <c r="O24" s="9"/>
      <c r="P24" s="9"/>
      <c r="Q24" s="1" t="s">
        <v>9</v>
      </c>
      <c r="R24" s="9"/>
      <c r="S24" s="9"/>
      <c r="T24" s="1" t="s">
        <v>19</v>
      </c>
      <c r="U24" s="9"/>
      <c r="V24" s="9"/>
      <c r="W24" s="1" t="s">
        <v>8</v>
      </c>
      <c r="X24" s="9"/>
      <c r="Y24" s="9"/>
      <c r="Z24" s="1" t="s">
        <v>9</v>
      </c>
      <c r="AA24" s="9"/>
      <c r="AB24" s="9"/>
    </row>
    <row r="25" spans="1:28" ht="14.4" x14ac:dyDescent="0.3">
      <c r="A25" s="9"/>
      <c r="B25" s="1" t="s">
        <v>10</v>
      </c>
      <c r="C25" s="1" t="s">
        <v>11</v>
      </c>
      <c r="D25" s="1" t="s">
        <v>12</v>
      </c>
      <c r="E25" s="1" t="s">
        <v>10</v>
      </c>
      <c r="F25" s="1" t="s">
        <v>11</v>
      </c>
      <c r="G25" s="1" t="s">
        <v>12</v>
      </c>
      <c r="H25" s="1" t="s">
        <v>10</v>
      </c>
      <c r="I25" s="1" t="s">
        <v>11</v>
      </c>
      <c r="J25" s="1" t="s">
        <v>12</v>
      </c>
      <c r="K25" s="1" t="s">
        <v>10</v>
      </c>
      <c r="L25" s="1" t="s">
        <v>11</v>
      </c>
      <c r="M25" s="1" t="s">
        <v>12</v>
      </c>
      <c r="N25" s="1" t="s">
        <v>10</v>
      </c>
      <c r="O25" s="1" t="s">
        <v>11</v>
      </c>
      <c r="P25" s="1" t="s">
        <v>12</v>
      </c>
      <c r="Q25" s="1" t="s">
        <v>10</v>
      </c>
      <c r="R25" s="1" t="s">
        <v>11</v>
      </c>
      <c r="S25" s="1" t="s">
        <v>12</v>
      </c>
      <c r="T25" s="1" t="s">
        <v>10</v>
      </c>
      <c r="U25" s="1" t="s">
        <v>11</v>
      </c>
      <c r="V25" s="1" t="s">
        <v>12</v>
      </c>
      <c r="W25" s="1" t="s">
        <v>10</v>
      </c>
      <c r="X25" s="1" t="s">
        <v>11</v>
      </c>
      <c r="Y25" s="1" t="s">
        <v>12</v>
      </c>
      <c r="Z25" s="1" t="s">
        <v>10</v>
      </c>
      <c r="AA25" s="1" t="s">
        <v>11</v>
      </c>
      <c r="AB25" s="1" t="s">
        <v>12</v>
      </c>
    </row>
    <row r="26" spans="1:28" ht="14.4" x14ac:dyDescent="0.3">
      <c r="A26" s="1" t="s">
        <v>17</v>
      </c>
      <c r="B26" s="12">
        <v>163294</v>
      </c>
      <c r="C26" s="12">
        <v>77304</v>
      </c>
      <c r="D26" s="12">
        <v>85990</v>
      </c>
      <c r="E26" s="12">
        <v>235743</v>
      </c>
      <c r="F26" s="12">
        <v>117474</v>
      </c>
      <c r="G26" s="12">
        <v>118269</v>
      </c>
      <c r="H26" s="12">
        <v>69.3</v>
      </c>
      <c r="I26" s="12">
        <v>65.8</v>
      </c>
      <c r="J26" s="12">
        <v>72.7</v>
      </c>
      <c r="K26" s="12">
        <v>185430</v>
      </c>
      <c r="L26" s="12">
        <v>88400</v>
      </c>
      <c r="M26" s="12">
        <v>97030</v>
      </c>
      <c r="N26" s="12">
        <v>244896</v>
      </c>
      <c r="O26" s="12">
        <v>122097</v>
      </c>
      <c r="P26" s="12">
        <v>122799</v>
      </c>
      <c r="Q26" s="12">
        <v>75.7</v>
      </c>
      <c r="R26" s="12">
        <v>72.400000000000006</v>
      </c>
      <c r="S26" s="12">
        <v>79</v>
      </c>
      <c r="T26" s="12">
        <f>T11</f>
        <v>168790</v>
      </c>
      <c r="U26" s="12">
        <f t="shared" ref="U26:AB26" si="0">U11</f>
        <v>78341</v>
      </c>
      <c r="V26" s="12">
        <f t="shared" si="0"/>
        <v>90449</v>
      </c>
      <c r="W26" s="12">
        <f t="shared" si="0"/>
        <v>252152</v>
      </c>
      <c r="X26" s="12">
        <f t="shared" si="0"/>
        <v>125619</v>
      </c>
      <c r="Y26" s="12">
        <f t="shared" si="0"/>
        <v>126533</v>
      </c>
      <c r="Z26" s="12">
        <f t="shared" si="0"/>
        <v>66.900000000000006</v>
      </c>
      <c r="AA26" s="12">
        <f t="shared" si="0"/>
        <v>62.4</v>
      </c>
      <c r="AB26" s="12">
        <f t="shared" si="0"/>
        <v>71.5</v>
      </c>
    </row>
    <row r="27" spans="1:28" ht="14.4" x14ac:dyDescent="0.3">
      <c r="A27" s="1" t="s">
        <v>27</v>
      </c>
      <c r="B27" s="14">
        <f>SUM(B12:B15)</f>
        <v>10462</v>
      </c>
      <c r="C27" s="14">
        <f t="shared" ref="C27:G27" si="1">SUM(C12:C15)</f>
        <v>4883</v>
      </c>
      <c r="D27" s="14">
        <f t="shared" si="1"/>
        <v>5579</v>
      </c>
      <c r="E27" s="14">
        <f t="shared" si="1"/>
        <v>14609</v>
      </c>
      <c r="F27" s="14">
        <f t="shared" si="1"/>
        <v>7154</v>
      </c>
      <c r="G27" s="14">
        <f t="shared" si="1"/>
        <v>7455</v>
      </c>
      <c r="H27" s="14">
        <f>SUM(B27/E27)*100</f>
        <v>71.613389006776643</v>
      </c>
      <c r="I27" s="14">
        <f t="shared" ref="I27:J29" si="2">SUM(C27/F27)*100</f>
        <v>68.255521386636843</v>
      </c>
      <c r="J27" s="14">
        <f t="shared" si="2"/>
        <v>74.835680751173712</v>
      </c>
      <c r="K27" s="14">
        <f>SUM(K12:K15)</f>
        <v>11453</v>
      </c>
      <c r="L27" s="14">
        <f t="shared" ref="L27:P27" si="3">SUM(L12:L15)</f>
        <v>5248</v>
      </c>
      <c r="M27" s="14">
        <f t="shared" si="3"/>
        <v>6205</v>
      </c>
      <c r="N27" s="14">
        <f t="shared" si="3"/>
        <v>15141</v>
      </c>
      <c r="O27" s="14">
        <f>SUM(O12:O15)</f>
        <v>7428</v>
      </c>
      <c r="P27" s="14">
        <f t="shared" si="3"/>
        <v>7713</v>
      </c>
      <c r="Q27" s="14">
        <f>SUM(K27/N27)*100</f>
        <v>75.642295753252753</v>
      </c>
      <c r="R27" s="14">
        <f>SUM(L27/O27)*100</f>
        <v>70.651588583737208</v>
      </c>
      <c r="S27" s="14">
        <f t="shared" ref="R27:S27" si="4">SUM(M27/P27)*100</f>
        <v>80.448593284065865</v>
      </c>
      <c r="T27" s="14">
        <f>SUM(T12:T15)</f>
        <v>10636</v>
      </c>
      <c r="U27" s="14">
        <f t="shared" ref="U27:AB27" si="5">SUM(U12:U15)</f>
        <v>4809</v>
      </c>
      <c r="V27" s="14">
        <f t="shared" si="5"/>
        <v>5827</v>
      </c>
      <c r="W27" s="14">
        <f t="shared" si="5"/>
        <v>15466</v>
      </c>
      <c r="X27" s="14">
        <f t="shared" si="5"/>
        <v>7630</v>
      </c>
      <c r="Y27" s="14">
        <f t="shared" si="5"/>
        <v>7836</v>
      </c>
      <c r="Z27" s="16">
        <f>T27/W27*100</f>
        <v>68.770205612310875</v>
      </c>
      <c r="AA27" s="16">
        <f>U27/X27*100</f>
        <v>63.027522935779814</v>
      </c>
      <c r="AB27" s="16">
        <f>V27/Y27*100</f>
        <v>74.361919346605404</v>
      </c>
    </row>
    <row r="28" spans="1:28" ht="14.4" x14ac:dyDescent="0.3">
      <c r="A28" s="1" t="s">
        <v>18</v>
      </c>
      <c r="B28" s="14">
        <f>SUM(B16:B19)</f>
        <v>2353</v>
      </c>
      <c r="C28" s="14">
        <f t="shared" ref="C28:P28" si="6">SUM(C16:C19)</f>
        <v>1144</v>
      </c>
      <c r="D28" s="14">
        <f t="shared" si="6"/>
        <v>1209</v>
      </c>
      <c r="E28" s="14">
        <f t="shared" si="6"/>
        <v>3223</v>
      </c>
      <c r="F28" s="14">
        <f t="shared" si="6"/>
        <v>1665</v>
      </c>
      <c r="G28" s="14">
        <f t="shared" si="6"/>
        <v>1558</v>
      </c>
      <c r="H28" s="14">
        <f t="shared" ref="H28:H29" si="7">SUM(B28/E28)*100</f>
        <v>73.006515668631707</v>
      </c>
      <c r="I28" s="14">
        <f t="shared" si="2"/>
        <v>68.708708708708713</v>
      </c>
      <c r="J28" s="14">
        <f t="shared" si="2"/>
        <v>77.599486521181007</v>
      </c>
      <c r="K28" s="14">
        <f t="shared" si="6"/>
        <v>2516</v>
      </c>
      <c r="L28" s="14">
        <f t="shared" si="6"/>
        <v>1239</v>
      </c>
      <c r="M28" s="14">
        <f t="shared" si="6"/>
        <v>1277</v>
      </c>
      <c r="N28" s="14">
        <f t="shared" si="6"/>
        <v>3194</v>
      </c>
      <c r="O28" s="14">
        <f t="shared" si="6"/>
        <v>1660</v>
      </c>
      <c r="P28" s="14">
        <f t="shared" si="6"/>
        <v>1534</v>
      </c>
      <c r="Q28" s="14">
        <f t="shared" ref="Q28:Q29" si="8">SUM(K28/N28)*100</f>
        <v>78.772698810269262</v>
      </c>
      <c r="R28" s="14">
        <f t="shared" ref="R28:R29" si="9">SUM(L28/O28)*100</f>
        <v>74.638554216867476</v>
      </c>
      <c r="S28" s="14">
        <f t="shared" ref="S28:S29" si="10">SUM(M28/P28)*100</f>
        <v>83.246414602346803</v>
      </c>
      <c r="T28" s="14">
        <f>SUM(T16:T19)</f>
        <v>2250</v>
      </c>
      <c r="U28" s="14">
        <f t="shared" ref="U28:Y28" si="11">SUM(U16:U19)</f>
        <v>1087</v>
      </c>
      <c r="V28" s="14">
        <f t="shared" si="11"/>
        <v>1163</v>
      </c>
      <c r="W28" s="14">
        <f t="shared" si="11"/>
        <v>3099</v>
      </c>
      <c r="X28" s="14">
        <f t="shared" si="11"/>
        <v>1611</v>
      </c>
      <c r="Y28" s="14">
        <f t="shared" si="11"/>
        <v>1488</v>
      </c>
      <c r="Z28" s="16">
        <f t="shared" ref="Z28:Z29" si="12">T28/W28*100</f>
        <v>72.604065827686355</v>
      </c>
      <c r="AA28" s="16">
        <f t="shared" ref="AA28:AA29" si="13">U28/X28*100</f>
        <v>67.473618870266918</v>
      </c>
      <c r="AB28" s="16">
        <f t="shared" ref="AB28:AB29" si="14">V28/Y28*100</f>
        <v>78.158602150537632</v>
      </c>
    </row>
    <row r="29" spans="1:28" ht="14.4" x14ac:dyDescent="0.3">
      <c r="A29" s="1" t="s">
        <v>28</v>
      </c>
      <c r="B29" s="14">
        <f>SUM(B20:B21)</f>
        <v>250</v>
      </c>
      <c r="C29" s="14">
        <f t="shared" ref="C29:P29" si="15">SUM(C20:C21)</f>
        <v>129</v>
      </c>
      <c r="D29" s="14">
        <f t="shared" si="15"/>
        <v>121</v>
      </c>
      <c r="E29" s="14">
        <f t="shared" si="15"/>
        <v>402</v>
      </c>
      <c r="F29" s="14">
        <f t="shared" si="15"/>
        <v>220</v>
      </c>
      <c r="G29" s="14">
        <f t="shared" si="15"/>
        <v>182</v>
      </c>
      <c r="H29" s="14">
        <f t="shared" si="7"/>
        <v>62.189054726368155</v>
      </c>
      <c r="I29" s="14">
        <f t="shared" si="2"/>
        <v>58.636363636363633</v>
      </c>
      <c r="J29" s="14">
        <f t="shared" si="2"/>
        <v>66.483516483516482</v>
      </c>
      <c r="K29" s="14">
        <f t="shared" si="15"/>
        <v>302</v>
      </c>
      <c r="L29" s="14">
        <f t="shared" si="15"/>
        <v>171</v>
      </c>
      <c r="M29" s="14">
        <f t="shared" si="15"/>
        <v>131</v>
      </c>
      <c r="N29" s="14">
        <f t="shared" si="15"/>
        <v>406</v>
      </c>
      <c r="O29" s="14">
        <f t="shared" si="15"/>
        <v>231</v>
      </c>
      <c r="P29" s="14">
        <f t="shared" si="15"/>
        <v>175</v>
      </c>
      <c r="Q29" s="14">
        <f t="shared" si="8"/>
        <v>74.384236453201964</v>
      </c>
      <c r="R29" s="14">
        <f t="shared" si="9"/>
        <v>74.025974025974023</v>
      </c>
      <c r="S29" s="14">
        <f t="shared" si="10"/>
        <v>74.857142857142861</v>
      </c>
      <c r="T29" s="14">
        <f>SUM(T20:T21)</f>
        <v>244</v>
      </c>
      <c r="U29" s="14">
        <f t="shared" ref="U29:Y29" si="16">SUM(U20:U21)</f>
        <v>127</v>
      </c>
      <c r="V29" s="14">
        <f t="shared" si="16"/>
        <v>117</v>
      </c>
      <c r="W29" s="14">
        <f t="shared" si="16"/>
        <v>376</v>
      </c>
      <c r="X29" s="14">
        <f t="shared" si="16"/>
        <v>217</v>
      </c>
      <c r="Y29" s="14">
        <f t="shared" si="16"/>
        <v>159</v>
      </c>
      <c r="Z29" s="16">
        <f t="shared" si="12"/>
        <v>64.893617021276597</v>
      </c>
      <c r="AA29" s="16">
        <f t="shared" si="13"/>
        <v>58.525345622119815</v>
      </c>
      <c r="AB29" s="16">
        <f t="shared" si="14"/>
        <v>73.584905660377359</v>
      </c>
    </row>
    <row r="30" spans="1:28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28" x14ac:dyDescent="0.25">
      <c r="A31" s="13"/>
    </row>
    <row r="32" spans="1:28" x14ac:dyDescent="0.25">
      <c r="A32" s="13"/>
    </row>
    <row r="33" spans="1:9" x14ac:dyDescent="0.25">
      <c r="A33" s="13"/>
    </row>
    <row r="35" spans="1:9" x14ac:dyDescent="0.25">
      <c r="C35" s="13">
        <v>2012</v>
      </c>
      <c r="D35" s="13"/>
      <c r="E35" s="13">
        <v>2016</v>
      </c>
      <c r="F35" s="13"/>
      <c r="G35" s="13">
        <v>2020</v>
      </c>
      <c r="H35" s="13"/>
      <c r="I35" s="13"/>
    </row>
    <row r="36" spans="1:9" x14ac:dyDescent="0.25">
      <c r="C36" s="13" t="s">
        <v>8</v>
      </c>
      <c r="D36" s="13" t="s">
        <v>3</v>
      </c>
      <c r="E36" s="13" t="s">
        <v>8</v>
      </c>
      <c r="F36" s="13" t="s">
        <v>3</v>
      </c>
      <c r="G36" s="13" t="s">
        <v>8</v>
      </c>
      <c r="H36" s="13" t="s">
        <v>3</v>
      </c>
      <c r="I36" s="13"/>
    </row>
    <row r="37" spans="1:9" ht="14.4" x14ac:dyDescent="0.3">
      <c r="B37" s="1" t="s">
        <v>17</v>
      </c>
      <c r="C37">
        <v>235743</v>
      </c>
      <c r="D37">
        <v>69</v>
      </c>
      <c r="E37">
        <v>244896</v>
      </c>
      <c r="F37">
        <v>76</v>
      </c>
      <c r="G37" s="12">
        <v>252152</v>
      </c>
      <c r="H37" s="12">
        <v>66.900000000000006</v>
      </c>
    </row>
    <row r="38" spans="1:9" ht="14.4" x14ac:dyDescent="0.3">
      <c r="B38" s="1" t="s">
        <v>27</v>
      </c>
      <c r="C38">
        <v>14609</v>
      </c>
      <c r="D38">
        <v>72</v>
      </c>
      <c r="E38">
        <v>15141</v>
      </c>
      <c r="F38">
        <v>76</v>
      </c>
      <c r="G38" s="14">
        <v>15466</v>
      </c>
      <c r="H38" s="16">
        <v>68.770205612310875</v>
      </c>
    </row>
    <row r="39" spans="1:9" ht="14.4" x14ac:dyDescent="0.3">
      <c r="B39" s="1" t="s">
        <v>18</v>
      </c>
      <c r="C39" s="12">
        <v>3223</v>
      </c>
      <c r="D39" s="12">
        <v>73</v>
      </c>
      <c r="E39" s="12">
        <v>3194</v>
      </c>
      <c r="F39" s="12">
        <v>79</v>
      </c>
      <c r="G39" s="14">
        <v>3099</v>
      </c>
      <c r="H39" s="16">
        <v>72.604065827686355</v>
      </c>
    </row>
    <row r="40" spans="1:9" ht="14.4" x14ac:dyDescent="0.3">
      <c r="B40" s="1" t="s">
        <v>28</v>
      </c>
      <c r="C40" s="12">
        <v>402</v>
      </c>
      <c r="D40" s="12">
        <v>62</v>
      </c>
      <c r="E40" s="12">
        <v>406</v>
      </c>
      <c r="F40" s="12">
        <v>74</v>
      </c>
      <c r="G40" s="14">
        <v>376</v>
      </c>
      <c r="H40" s="16">
        <v>64.893617021276597</v>
      </c>
    </row>
    <row r="42" spans="1:9" x14ac:dyDescent="0.25">
      <c r="C42" s="13">
        <v>2012</v>
      </c>
      <c r="D42" s="13"/>
      <c r="E42" s="13">
        <v>2016</v>
      </c>
      <c r="F42" s="13"/>
      <c r="G42" s="13">
        <v>2020</v>
      </c>
      <c r="H42" s="13"/>
    </row>
    <row r="43" spans="1:9" x14ac:dyDescent="0.25">
      <c r="C43" s="13" t="s">
        <v>11</v>
      </c>
      <c r="D43" s="13" t="s">
        <v>12</v>
      </c>
      <c r="E43" s="13" t="s">
        <v>11</v>
      </c>
      <c r="F43" s="13" t="s">
        <v>12</v>
      </c>
      <c r="G43" s="13" t="s">
        <v>11</v>
      </c>
      <c r="H43" s="13" t="s">
        <v>12</v>
      </c>
    </row>
    <row r="44" spans="1:9" ht="14.4" x14ac:dyDescent="0.3">
      <c r="B44" s="1" t="s">
        <v>17</v>
      </c>
      <c r="C44">
        <v>66</v>
      </c>
      <c r="D44">
        <v>73</v>
      </c>
      <c r="E44">
        <v>72</v>
      </c>
      <c r="F44">
        <v>79</v>
      </c>
      <c r="G44" s="14">
        <v>62.4</v>
      </c>
      <c r="H44" s="14">
        <v>71.5</v>
      </c>
    </row>
    <row r="45" spans="1:9" ht="14.4" x14ac:dyDescent="0.3">
      <c r="B45" s="1" t="s">
        <v>27</v>
      </c>
      <c r="C45">
        <v>68</v>
      </c>
      <c r="D45">
        <v>75</v>
      </c>
      <c r="E45">
        <v>71</v>
      </c>
      <c r="F45">
        <v>80</v>
      </c>
      <c r="G45" s="14">
        <v>63.027522935779814</v>
      </c>
      <c r="H45" s="14">
        <v>74.361919346605404</v>
      </c>
    </row>
    <row r="46" spans="1:9" ht="14.4" x14ac:dyDescent="0.3">
      <c r="B46" s="1" t="s">
        <v>18</v>
      </c>
      <c r="C46" s="12">
        <v>69</v>
      </c>
      <c r="D46" s="12">
        <v>78</v>
      </c>
      <c r="E46" s="12">
        <v>75</v>
      </c>
      <c r="F46" s="12">
        <v>83</v>
      </c>
      <c r="G46" s="14">
        <v>67.473618870266918</v>
      </c>
      <c r="H46" s="14">
        <v>78.158602150537632</v>
      </c>
    </row>
    <row r="47" spans="1:9" ht="14.4" x14ac:dyDescent="0.3">
      <c r="B47" s="1" t="s">
        <v>28</v>
      </c>
      <c r="C47" s="12">
        <v>59</v>
      </c>
      <c r="D47" s="12">
        <v>66</v>
      </c>
      <c r="E47" s="12">
        <v>74</v>
      </c>
      <c r="F47" s="12">
        <v>75</v>
      </c>
      <c r="G47" s="14">
        <v>58.525345622119815</v>
      </c>
      <c r="H47" s="14">
        <v>73.584905660377359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S36"/>
  <sheetViews>
    <sheetView tabSelected="1" workbookViewId="0">
      <selection activeCell="N43" sqref="N43"/>
    </sheetView>
  </sheetViews>
  <sheetFormatPr defaultRowHeight="13.8" x14ac:dyDescent="0.25"/>
  <sheetData>
    <row r="1" spans="1:19" s="4" customFormat="1" ht="18" x14ac:dyDescent="0.35">
      <c r="A1" s="3" t="s">
        <v>2</v>
      </c>
    </row>
    <row r="2" spans="1:19" ht="18" x14ac:dyDescent="0.35">
      <c r="A2" s="2" t="s">
        <v>3</v>
      </c>
    </row>
    <row r="3" spans="1:19" ht="14.4" x14ac:dyDescent="0.3">
      <c r="A3" s="1" t="s">
        <v>0</v>
      </c>
    </row>
    <row r="4" spans="1:19" ht="14.4" x14ac:dyDescent="0.3">
      <c r="A4" s="1" t="s">
        <v>1</v>
      </c>
      <c r="B4" s="5"/>
    </row>
    <row r="6" spans="1:19" x14ac:dyDescent="0.25">
      <c r="B6" s="13"/>
      <c r="D6" s="13">
        <v>2012</v>
      </c>
      <c r="F6" s="13">
        <v>2016</v>
      </c>
      <c r="H6" s="13">
        <v>2020</v>
      </c>
      <c r="I6" s="13"/>
      <c r="J6" s="13"/>
      <c r="K6" s="13">
        <v>2012</v>
      </c>
      <c r="L6" s="13">
        <v>2016</v>
      </c>
      <c r="M6" s="13">
        <v>2020</v>
      </c>
      <c r="P6" s="13"/>
      <c r="Q6" s="13">
        <v>2012</v>
      </c>
      <c r="R6" s="13">
        <v>2016</v>
      </c>
      <c r="S6" s="13">
        <v>2020</v>
      </c>
    </row>
    <row r="7" spans="1:19" x14ac:dyDescent="0.25">
      <c r="B7" s="13"/>
      <c r="C7" s="13" t="s">
        <v>8</v>
      </c>
      <c r="D7" s="13" t="s">
        <v>3</v>
      </c>
      <c r="E7" s="13" t="s">
        <v>8</v>
      </c>
      <c r="F7" s="13" t="s">
        <v>3</v>
      </c>
      <c r="G7" s="13" t="s">
        <v>8</v>
      </c>
      <c r="H7" s="13" t="s">
        <v>3</v>
      </c>
      <c r="I7" s="13"/>
      <c r="J7" s="13"/>
      <c r="K7" s="13" t="s">
        <v>8</v>
      </c>
      <c r="L7" s="13" t="s">
        <v>8</v>
      </c>
      <c r="M7" s="13" t="s">
        <v>8</v>
      </c>
      <c r="P7" s="13"/>
      <c r="Q7" s="13" t="s">
        <v>3</v>
      </c>
      <c r="R7" s="13" t="s">
        <v>3</v>
      </c>
      <c r="S7" s="13" t="s">
        <v>3</v>
      </c>
    </row>
    <row r="8" spans="1:19" ht="14.4" x14ac:dyDescent="0.3">
      <c r="B8" s="1" t="s">
        <v>17</v>
      </c>
      <c r="C8">
        <v>235743</v>
      </c>
      <c r="D8">
        <v>69</v>
      </c>
      <c r="E8">
        <v>244896</v>
      </c>
      <c r="F8">
        <v>76</v>
      </c>
      <c r="G8" s="12">
        <v>252152</v>
      </c>
      <c r="H8" s="12">
        <v>66.900000000000006</v>
      </c>
      <c r="I8" s="12"/>
      <c r="J8" s="1" t="s">
        <v>17</v>
      </c>
      <c r="K8">
        <v>235743</v>
      </c>
      <c r="L8">
        <v>244896</v>
      </c>
      <c r="M8" s="12">
        <v>252152</v>
      </c>
      <c r="P8" s="1" t="s">
        <v>17</v>
      </c>
      <c r="Q8">
        <v>69</v>
      </c>
      <c r="R8">
        <v>76</v>
      </c>
      <c r="S8" s="12">
        <v>66.900000000000006</v>
      </c>
    </row>
    <row r="9" spans="1:19" ht="14.4" x14ac:dyDescent="0.3">
      <c r="B9" s="1" t="s">
        <v>27</v>
      </c>
      <c r="C9">
        <v>14609</v>
      </c>
      <c r="D9">
        <v>72</v>
      </c>
      <c r="E9">
        <v>15141</v>
      </c>
      <c r="F9">
        <v>76</v>
      </c>
      <c r="G9" s="14">
        <v>15466</v>
      </c>
      <c r="H9" s="16">
        <v>68.770205612310875</v>
      </c>
      <c r="I9" s="16"/>
      <c r="J9" s="1" t="s">
        <v>27</v>
      </c>
      <c r="K9">
        <v>14609</v>
      </c>
      <c r="L9">
        <v>15141</v>
      </c>
      <c r="M9" s="14">
        <v>15466</v>
      </c>
      <c r="P9" s="1" t="s">
        <v>27</v>
      </c>
      <c r="Q9">
        <v>72</v>
      </c>
      <c r="R9">
        <v>76</v>
      </c>
      <c r="S9" s="16">
        <v>68.770205612310875</v>
      </c>
    </row>
    <row r="10" spans="1:19" ht="14.4" x14ac:dyDescent="0.3">
      <c r="B10" s="1" t="s">
        <v>18</v>
      </c>
      <c r="C10" s="12">
        <v>3223</v>
      </c>
      <c r="D10" s="12">
        <v>73</v>
      </c>
      <c r="E10" s="12">
        <v>3194</v>
      </c>
      <c r="F10" s="12">
        <v>79</v>
      </c>
      <c r="G10" s="14">
        <v>3099</v>
      </c>
      <c r="H10" s="16">
        <v>72.604065827686355</v>
      </c>
      <c r="I10" s="16"/>
      <c r="J10" s="1" t="s">
        <v>18</v>
      </c>
      <c r="K10" s="12">
        <v>3223</v>
      </c>
      <c r="L10" s="12">
        <v>3194</v>
      </c>
      <c r="M10" s="14">
        <v>3099</v>
      </c>
      <c r="P10" s="1" t="s">
        <v>18</v>
      </c>
      <c r="Q10" s="12">
        <v>73</v>
      </c>
      <c r="R10" s="12">
        <v>79</v>
      </c>
      <c r="S10" s="16">
        <v>72.604065827686355</v>
      </c>
    </row>
    <row r="11" spans="1:19" ht="14.4" x14ac:dyDescent="0.3">
      <c r="B11" s="1" t="s">
        <v>28</v>
      </c>
      <c r="C11" s="12">
        <v>402</v>
      </c>
      <c r="D11" s="12">
        <v>62</v>
      </c>
      <c r="E11" s="12">
        <v>406</v>
      </c>
      <c r="F11" s="12">
        <v>74</v>
      </c>
      <c r="G11" s="14">
        <v>376</v>
      </c>
      <c r="H11" s="16">
        <v>64.893617021276597</v>
      </c>
      <c r="I11" s="16"/>
      <c r="J11" s="1" t="s">
        <v>28</v>
      </c>
      <c r="K11" s="12">
        <v>402</v>
      </c>
      <c r="L11" s="12">
        <v>406</v>
      </c>
      <c r="M11" s="14">
        <v>376</v>
      </c>
      <c r="P11" s="1" t="s">
        <v>28</v>
      </c>
      <c r="Q11" s="12">
        <v>62</v>
      </c>
      <c r="R11" s="12">
        <v>74</v>
      </c>
      <c r="S11" s="16">
        <v>64.893617021276597</v>
      </c>
    </row>
    <row r="31" spans="3:8" x14ac:dyDescent="0.25">
      <c r="C31" s="13">
        <v>2012</v>
      </c>
      <c r="D31" s="13"/>
      <c r="E31" s="13">
        <v>2016</v>
      </c>
      <c r="F31" s="13"/>
      <c r="G31" s="13">
        <v>2020</v>
      </c>
      <c r="H31" s="13"/>
    </row>
    <row r="32" spans="3:8" x14ac:dyDescent="0.25">
      <c r="C32" s="13" t="s">
        <v>11</v>
      </c>
      <c r="D32" s="13" t="s">
        <v>12</v>
      </c>
      <c r="E32" s="13" t="s">
        <v>11</v>
      </c>
      <c r="F32" s="13" t="s">
        <v>12</v>
      </c>
      <c r="G32" s="13" t="s">
        <v>11</v>
      </c>
      <c r="H32" s="13" t="s">
        <v>12</v>
      </c>
    </row>
    <row r="33" spans="2:8" ht="14.4" x14ac:dyDescent="0.3">
      <c r="B33" s="1" t="s">
        <v>17</v>
      </c>
      <c r="C33">
        <v>66</v>
      </c>
      <c r="D33">
        <v>73</v>
      </c>
      <c r="E33">
        <v>72</v>
      </c>
      <c r="F33">
        <v>79</v>
      </c>
      <c r="G33" s="14">
        <v>62.4</v>
      </c>
      <c r="H33" s="14">
        <v>71.5</v>
      </c>
    </row>
    <row r="34" spans="2:8" ht="14.4" x14ac:dyDescent="0.3">
      <c r="B34" s="1" t="s">
        <v>27</v>
      </c>
      <c r="C34">
        <v>68</v>
      </c>
      <c r="D34">
        <v>75</v>
      </c>
      <c r="E34">
        <v>71</v>
      </c>
      <c r="F34">
        <v>80</v>
      </c>
      <c r="G34" s="14">
        <v>63.027522935779814</v>
      </c>
      <c r="H34" s="14">
        <v>74.361919346605404</v>
      </c>
    </row>
    <row r="35" spans="2:8" ht="14.4" x14ac:dyDescent="0.3">
      <c r="B35" s="1" t="s">
        <v>18</v>
      </c>
      <c r="C35" s="12">
        <v>69</v>
      </c>
      <c r="D35" s="12">
        <v>78</v>
      </c>
      <c r="E35" s="12">
        <v>75</v>
      </c>
      <c r="F35" s="12">
        <v>83</v>
      </c>
      <c r="G35" s="14">
        <v>67.473618870266918</v>
      </c>
      <c r="H35" s="14">
        <v>78.158602150537632</v>
      </c>
    </row>
    <row r="36" spans="2:8" ht="14.4" x14ac:dyDescent="0.3">
      <c r="B36" s="1" t="s">
        <v>28</v>
      </c>
      <c r="C36" s="12">
        <v>59</v>
      </c>
      <c r="D36" s="12">
        <v>66</v>
      </c>
      <c r="E36" s="12">
        <v>74</v>
      </c>
      <c r="F36" s="12">
        <v>75</v>
      </c>
      <c r="G36" s="14">
        <v>58.525345622119815</v>
      </c>
      <c r="H36" s="14">
        <v>73.584905660377359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2021-02-15T14:10:44Z</dcterms:modified>
</cp:coreProperties>
</file>